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660" windowWidth="15470" windowHeight="9320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'план-реализации'!$A$1:$K$57</definedName>
  </definedNames>
  <calcPr fullCalcOnLoad="1"/>
</workbook>
</file>

<file path=xl/sharedStrings.xml><?xml version="1.0" encoding="utf-8"?>
<sst xmlns="http://schemas.openxmlformats.org/spreadsheetml/2006/main" count="238" uniqueCount="113">
  <si>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</si>
  <si>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</si>
  <si>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</si>
  <si>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</si>
  <si>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</si>
  <si>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</si>
  <si>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</si>
  <si>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</si>
  <si>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</si>
  <si>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</si>
  <si>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</si>
  <si>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</si>
  <si>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</si>
  <si>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</si>
  <si>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</si>
  <si>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</si>
  <si>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</si>
  <si>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</si>
  <si>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</si>
  <si>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</si>
  <si>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</si>
  <si>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</si>
  <si>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</si>
  <si>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</si>
  <si>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</si>
  <si>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</si>
  <si>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</si>
  <si>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</si>
  <si>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</si>
  <si>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</si>
  <si>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</si>
  <si>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</si>
  <si>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</si>
  <si>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</si>
  <si>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</si>
  <si>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</si>
  <si>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</si>
  <si>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</si>
  <si>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</si>
  <si>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</si>
  <si>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</si>
  <si>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</si>
  <si>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</si>
  <si>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</si>
  <si>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</si>
  <si>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</si>
  <si>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</si>
  <si>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</si>
  <si>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</si>
  <si>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</si>
  <si>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</si>
  <si>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>Основное мероприятие  1: « Культурно-массовые мероприятия»</t>
  </si>
  <si>
    <t>Исполнитель мероприятия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</si>
  <si>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</si>
  <si>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</si>
  <si>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</si>
  <si>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</si>
  <si>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</si>
  <si>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</si>
  <si>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</si>
  <si>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</si>
  <si>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</si>
  <si>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</si>
  <si>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</si>
  <si>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</si>
  <si>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</si>
  <si>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</si>
  <si>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</si>
  <si>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</si>
  <si>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</si>
  <si>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</si>
  <si>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</si>
  <si>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</si>
  <si>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</si>
  <si>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</si>
  <si>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</si>
  <si>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</si>
  <si>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</si>
  <si>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</si>
  <si>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</si>
  <si>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</si>
  <si>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</si>
  <si>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</si>
  <si>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</si>
  <si>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</si>
  <si>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</si>
  <si>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</si>
  <si>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</si>
  <si>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</si>
  <si>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3.2.</t>
  </si>
  <si>
    <t>2020 год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</si>
  <si>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</si>
  <si>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«ККС и МП» Администрации МБУ «Десногорская библиотека» </t>
  </si>
  <si>
    <t>«ККС и МП» Администрации г. Десногорска МБУ «ЦК и МП» г. Десногорска</t>
  </si>
  <si>
    <t>Федеральный бюджет</t>
  </si>
  <si>
    <t>Областной бюджет</t>
  </si>
  <si>
    <t>Основное мероприятие 1 цели 1 подпрограммы 2: "Предоставление дополнительного образования"</t>
  </si>
  <si>
    <t>Приложение № 2 
к  муниципальной программе "Развитие культуры и молодежной политики в муниципальном образовании "город Десногорск" Смоленской области"</t>
  </si>
  <si>
    <t>2021 год</t>
  </si>
  <si>
    <t>2022 год</t>
  </si>
  <si>
    <t>"Развитие культуры и молодежной политики в муниципальном образовании"город Десногорск" Смоленской области" 
на 2020 год и плановый период 2021-2022 годы</t>
  </si>
  <si>
    <t>2.3.</t>
  </si>
  <si>
    <t>2.4.</t>
  </si>
  <si>
    <t>3.3.</t>
  </si>
  <si>
    <t>3.4.</t>
  </si>
  <si>
    <t>3.5.</t>
  </si>
  <si>
    <t xml:space="preserve"> -обеспечение гос. поддержки отрасли культуры (оснащение образовательных учреждений в сфере культуры муз.инструментами, оборудованием и учебными материалами)</t>
  </si>
  <si>
    <t>Обл.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</si>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</sst>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4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zoomScalePageLayoutView="0" workbookViewId="0" topLeftCell="A49">
      <selection activeCell="F55" sqref="F55"/>
    </sheetView>
  </sheetViews>
  <sheetFormatPr defaultColWidth="9.140625" defaultRowHeight="12.75"/>
  <cols>
    <col min="1" max="1" width="8.57421875" style="1" customWidth="1"/>
    <col min="2" max="2" width="26.00390625" style="2" customWidth="1"/>
    <col min="3" max="3" width="20.140625" style="3" customWidth="1"/>
    <col min="4" max="4" width="14.851562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9:12" ht="108.75" customHeight="1">
      <c r="I1" s="70" t="s">
        <v>97</v>
      </c>
      <c r="J1" s="70"/>
      <c r="K1" s="70"/>
      <c r="L1" s="6"/>
    </row>
    <row r="2" spans="1:11" ht="15">
      <c r="A2" s="6"/>
      <c r="B2" s="75" t="s">
        <v>53</v>
      </c>
      <c r="C2" s="75"/>
      <c r="D2" s="75"/>
      <c r="E2" s="75"/>
      <c r="F2" s="75"/>
      <c r="G2" s="75"/>
      <c r="H2" s="75"/>
      <c r="I2" s="75"/>
      <c r="J2" s="75"/>
      <c r="K2" s="7"/>
    </row>
    <row r="3" spans="1:11" ht="29.25" customHeight="1">
      <c r="A3" s="6"/>
      <c r="B3" s="74" t="s">
        <v>100</v>
      </c>
      <c r="C3" s="74"/>
      <c r="D3" s="74"/>
      <c r="E3" s="74"/>
      <c r="F3" s="74"/>
      <c r="G3" s="74"/>
      <c r="H3" s="74"/>
      <c r="I3" s="74"/>
      <c r="J3" s="74"/>
      <c r="K3" s="8"/>
    </row>
    <row r="4" spans="3:11" ht="15">
      <c r="C4" s="8"/>
      <c r="D4" s="8"/>
      <c r="E4" s="9"/>
      <c r="F4" s="10"/>
      <c r="G4" s="8"/>
      <c r="H4" s="8"/>
      <c r="I4" s="8"/>
      <c r="J4" s="8"/>
      <c r="K4" s="8"/>
    </row>
    <row r="5" spans="1:11" s="11" customFormat="1" ht="78" customHeight="1">
      <c r="A5" s="61" t="s">
        <v>0</v>
      </c>
      <c r="B5" s="61" t="s">
        <v>1</v>
      </c>
      <c r="C5" s="61" t="s">
        <v>52</v>
      </c>
      <c r="D5" s="61" t="s">
        <v>60</v>
      </c>
      <c r="E5" s="71" t="s">
        <v>2</v>
      </c>
      <c r="F5" s="72"/>
      <c r="G5" s="72"/>
      <c r="H5" s="73"/>
      <c r="I5" s="71" t="s">
        <v>3</v>
      </c>
      <c r="J5" s="72"/>
      <c r="K5" s="73"/>
    </row>
    <row r="6" spans="1:11" s="11" customFormat="1" ht="15" customHeight="1">
      <c r="A6" s="62"/>
      <c r="B6" s="62"/>
      <c r="C6" s="62"/>
      <c r="D6" s="62"/>
      <c r="E6" s="12" t="s">
        <v>4</v>
      </c>
      <c r="F6" s="12" t="s">
        <v>90</v>
      </c>
      <c r="G6" s="12" t="s">
        <v>98</v>
      </c>
      <c r="H6" s="12" t="s">
        <v>99</v>
      </c>
      <c r="I6" s="12" t="s">
        <v>90</v>
      </c>
      <c r="J6" s="12" t="s">
        <v>98</v>
      </c>
      <c r="K6" s="12" t="s">
        <v>99</v>
      </c>
    </row>
    <row r="7" spans="1:11" s="15" customFormat="1" ht="15">
      <c r="A7" s="13" t="s">
        <v>16</v>
      </c>
      <c r="B7" s="13" t="s">
        <v>17</v>
      </c>
      <c r="C7" s="13" t="s">
        <v>18</v>
      </c>
      <c r="D7" s="13" t="s">
        <v>19</v>
      </c>
      <c r="E7" s="14" t="s">
        <v>20</v>
      </c>
      <c r="F7" s="14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</row>
    <row r="8" spans="1:11" ht="15">
      <c r="A8" s="66" t="s">
        <v>54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">
      <c r="A9" s="66" t="s">
        <v>51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46.5">
      <c r="A10" s="13" t="s">
        <v>6</v>
      </c>
      <c r="B10" s="16" t="s">
        <v>9</v>
      </c>
      <c r="C10" s="13" t="s">
        <v>5</v>
      </c>
      <c r="D10" s="13" t="s">
        <v>5</v>
      </c>
      <c r="E10" s="14" t="s">
        <v>5</v>
      </c>
      <c r="F10" s="14" t="s">
        <v>5</v>
      </c>
      <c r="G10" s="13" t="s">
        <v>14</v>
      </c>
      <c r="H10" s="13" t="s">
        <v>14</v>
      </c>
      <c r="I10" s="13">
        <v>305</v>
      </c>
      <c r="J10" s="13">
        <v>305</v>
      </c>
      <c r="K10" s="13">
        <v>305</v>
      </c>
    </row>
    <row r="11" spans="1:11" ht="30.75">
      <c r="A11" s="13" t="s">
        <v>7</v>
      </c>
      <c r="B11" s="16" t="s">
        <v>27</v>
      </c>
      <c r="C11" s="13" t="s">
        <v>5</v>
      </c>
      <c r="D11" s="13" t="s">
        <v>5</v>
      </c>
      <c r="E11" s="14" t="s">
        <v>5</v>
      </c>
      <c r="F11" s="14" t="s">
        <v>5</v>
      </c>
      <c r="G11" s="13" t="s">
        <v>14</v>
      </c>
      <c r="H11" s="13" t="s">
        <v>14</v>
      </c>
      <c r="I11" s="13">
        <v>60050</v>
      </c>
      <c r="J11" s="13">
        <v>60050</v>
      </c>
      <c r="K11" s="13">
        <v>60050</v>
      </c>
    </row>
    <row r="12" spans="1:11" ht="47.25" customHeight="1">
      <c r="A12" s="13" t="s">
        <v>28</v>
      </c>
      <c r="B12" s="17" t="s">
        <v>55</v>
      </c>
      <c r="C12" s="18" t="s">
        <v>62</v>
      </c>
      <c r="D12" s="18" t="s">
        <v>15</v>
      </c>
      <c r="E12" s="19">
        <f>F12+G12+H12</f>
        <v>210</v>
      </c>
      <c r="F12" s="14">
        <v>70</v>
      </c>
      <c r="G12" s="14">
        <v>70</v>
      </c>
      <c r="H12" s="14">
        <v>70</v>
      </c>
      <c r="I12" s="20" t="s">
        <v>5</v>
      </c>
      <c r="J12" s="20" t="s">
        <v>5</v>
      </c>
      <c r="K12" s="20" t="s">
        <v>5</v>
      </c>
    </row>
    <row r="13" spans="1:11" ht="46.5" customHeight="1">
      <c r="A13" s="49" t="s">
        <v>29</v>
      </c>
      <c r="B13" s="49"/>
      <c r="C13" s="18" t="s">
        <v>62</v>
      </c>
      <c r="D13" s="21"/>
      <c r="E13" s="14">
        <f>E12</f>
        <v>210</v>
      </c>
      <c r="F13" s="14">
        <f>F12</f>
        <v>70</v>
      </c>
      <c r="G13" s="14">
        <f>G12</f>
        <v>70</v>
      </c>
      <c r="H13" s="14">
        <f>H12</f>
        <v>70</v>
      </c>
      <c r="I13" s="20" t="s">
        <v>5</v>
      </c>
      <c r="J13" s="20" t="s">
        <v>5</v>
      </c>
      <c r="K13" s="20" t="s">
        <v>5</v>
      </c>
    </row>
    <row r="14" spans="1:11" ht="13.5" customHeight="1">
      <c r="A14" s="47" t="s">
        <v>56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.75" customHeight="1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.75" customHeight="1">
      <c r="A16" s="53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46.5">
      <c r="A17" s="13" t="s">
        <v>32</v>
      </c>
      <c r="B17" s="16" t="s">
        <v>33</v>
      </c>
      <c r="C17" s="13" t="s">
        <v>5</v>
      </c>
      <c r="D17" s="13" t="s">
        <v>5</v>
      </c>
      <c r="E17" s="14" t="s">
        <v>5</v>
      </c>
      <c r="F17" s="14" t="s">
        <v>5</v>
      </c>
      <c r="G17" s="13" t="s">
        <v>14</v>
      </c>
      <c r="H17" s="13" t="s">
        <v>14</v>
      </c>
      <c r="I17" s="13">
        <v>140</v>
      </c>
      <c r="J17" s="13">
        <v>140</v>
      </c>
      <c r="K17" s="13">
        <v>140</v>
      </c>
    </row>
    <row r="18" spans="1:11" ht="93">
      <c r="A18" s="13" t="s">
        <v>34</v>
      </c>
      <c r="B18" s="16" t="s">
        <v>35</v>
      </c>
      <c r="C18" s="13" t="s">
        <v>5</v>
      </c>
      <c r="D18" s="13" t="s">
        <v>5</v>
      </c>
      <c r="E18" s="14" t="s">
        <v>5</v>
      </c>
      <c r="F18" s="14" t="s">
        <v>5</v>
      </c>
      <c r="G18" s="13" t="s">
        <v>14</v>
      </c>
      <c r="H18" s="13" t="s">
        <v>14</v>
      </c>
      <c r="I18" s="23">
        <v>15000</v>
      </c>
      <c r="J18" s="23">
        <v>15000</v>
      </c>
      <c r="K18" s="23">
        <v>15000</v>
      </c>
    </row>
    <row r="19" spans="1:11" ht="61.5">
      <c r="A19" s="13" t="s">
        <v>36</v>
      </c>
      <c r="B19" s="24" t="s">
        <v>57</v>
      </c>
      <c r="C19" s="18" t="s">
        <v>62</v>
      </c>
      <c r="D19" s="18" t="s">
        <v>15</v>
      </c>
      <c r="E19" s="14">
        <f>F19+G19+H19</f>
        <v>123</v>
      </c>
      <c r="F19" s="14">
        <v>41</v>
      </c>
      <c r="G19" s="14">
        <v>41</v>
      </c>
      <c r="H19" s="14">
        <v>41</v>
      </c>
      <c r="I19" s="13" t="s">
        <v>5</v>
      </c>
      <c r="J19" s="13" t="s">
        <v>5</v>
      </c>
      <c r="K19" s="13" t="s">
        <v>5</v>
      </c>
    </row>
    <row r="20" spans="1:11" ht="48" customHeight="1">
      <c r="A20" s="56" t="s">
        <v>37</v>
      </c>
      <c r="B20" s="56"/>
      <c r="C20" s="18" t="s">
        <v>62</v>
      </c>
      <c r="D20" s="18" t="s">
        <v>15</v>
      </c>
      <c r="E20" s="14">
        <f>E19</f>
        <v>123</v>
      </c>
      <c r="F20" s="14">
        <f>F19</f>
        <v>41</v>
      </c>
      <c r="G20" s="14">
        <f>G19</f>
        <v>41</v>
      </c>
      <c r="H20" s="14">
        <f>H19</f>
        <v>41</v>
      </c>
      <c r="I20" s="13" t="s">
        <v>5</v>
      </c>
      <c r="J20" s="13" t="s">
        <v>5</v>
      </c>
      <c r="K20" s="13" t="s">
        <v>5</v>
      </c>
    </row>
    <row r="21" spans="1:11" ht="25.5" customHeight="1">
      <c r="A21" s="45" t="s">
        <v>69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31.5" customHeight="1">
      <c r="A22" s="45" t="s">
        <v>88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">
      <c r="A23" s="69" t="s">
        <v>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27" customHeight="1">
      <c r="A24" s="13" t="s">
        <v>38</v>
      </c>
      <c r="B24" s="24" t="s">
        <v>46</v>
      </c>
      <c r="C24" s="18" t="s">
        <v>5</v>
      </c>
      <c r="D24" s="25" t="s">
        <v>71</v>
      </c>
      <c r="E24" s="14" t="s">
        <v>5</v>
      </c>
      <c r="F24" s="14" t="s">
        <v>5</v>
      </c>
      <c r="G24" s="13" t="s">
        <v>14</v>
      </c>
      <c r="H24" s="13" t="s">
        <v>14</v>
      </c>
      <c r="I24" s="13">
        <v>600</v>
      </c>
      <c r="J24" s="13">
        <v>600</v>
      </c>
      <c r="K24" s="13">
        <v>600</v>
      </c>
    </row>
    <row r="25" spans="1:11" ht="61.5" customHeight="1">
      <c r="A25" s="13" t="s">
        <v>39</v>
      </c>
      <c r="B25" s="24" t="s">
        <v>70</v>
      </c>
      <c r="C25" s="54" t="s">
        <v>65</v>
      </c>
      <c r="D25" s="18" t="s">
        <v>15</v>
      </c>
      <c r="E25" s="14">
        <f>F25+G25+H25</f>
        <v>50089.700000000004</v>
      </c>
      <c r="F25" s="14">
        <f>17976.9</f>
        <v>17976.9</v>
      </c>
      <c r="G25" s="14">
        <f>16035.9</f>
        <v>16035.9</v>
      </c>
      <c r="H25" s="14">
        <v>16076.9</v>
      </c>
      <c r="I25" s="13" t="s">
        <v>14</v>
      </c>
      <c r="J25" s="13" t="s">
        <v>14</v>
      </c>
      <c r="K25" s="13" t="s">
        <v>14</v>
      </c>
    </row>
    <row r="26" spans="1:11" ht="70.5" customHeight="1">
      <c r="A26" s="13" t="s">
        <v>101</v>
      </c>
      <c r="B26" s="63" t="s">
        <v>106</v>
      </c>
      <c r="C26" s="55"/>
      <c r="D26" s="18" t="s">
        <v>15</v>
      </c>
      <c r="E26" s="14">
        <f>F26+G26+H26</f>
        <v>41</v>
      </c>
      <c r="F26" s="14"/>
      <c r="G26" s="14">
        <v>41</v>
      </c>
      <c r="H26" s="14"/>
      <c r="I26" s="13"/>
      <c r="J26" s="13"/>
      <c r="K26" s="13"/>
    </row>
    <row r="27" spans="1:11" ht="70.5" customHeight="1">
      <c r="A27" s="13" t="s">
        <v>102</v>
      </c>
      <c r="B27" s="65"/>
      <c r="C27" s="76"/>
      <c r="D27" s="18" t="s">
        <v>95</v>
      </c>
      <c r="E27" s="14">
        <f>F27+G27+H27</f>
        <v>4057.3</v>
      </c>
      <c r="F27" s="14"/>
      <c r="G27" s="14">
        <v>4057.3</v>
      </c>
      <c r="H27" s="14"/>
      <c r="I27" s="13"/>
      <c r="J27" s="13"/>
      <c r="K27" s="13"/>
    </row>
    <row r="28" spans="1:11" ht="33" customHeight="1">
      <c r="A28" s="48" t="s">
        <v>63</v>
      </c>
      <c r="B28" s="48"/>
      <c r="C28" s="27"/>
      <c r="D28" s="27"/>
      <c r="E28" s="14">
        <f>SUM(E25:E27)</f>
        <v>54188.00000000001</v>
      </c>
      <c r="F28" s="14">
        <f>SUM(F25:F27)</f>
        <v>17976.9</v>
      </c>
      <c r="G28" s="14">
        <f>SUM(G25:G27)</f>
        <v>20134.2</v>
      </c>
      <c r="H28" s="14">
        <f>SUM(H25:H27)</f>
        <v>16076.9</v>
      </c>
      <c r="I28" s="13" t="s">
        <v>5</v>
      </c>
      <c r="J28" s="13" t="s">
        <v>5</v>
      </c>
      <c r="K28" s="13" t="s">
        <v>14</v>
      </c>
    </row>
    <row r="29" spans="1:11" ht="27.75" customHeight="1">
      <c r="A29" s="45" t="s">
        <v>74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36" customHeight="1">
      <c r="A30" s="50" t="s">
        <v>72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8.75" customHeight="1">
      <c r="A31" s="47" t="s">
        <v>73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30.75">
      <c r="A32" s="13" t="s">
        <v>40</v>
      </c>
      <c r="B32" s="16" t="s">
        <v>41</v>
      </c>
      <c r="C32" s="13" t="s">
        <v>5</v>
      </c>
      <c r="D32" s="13" t="s">
        <v>5</v>
      </c>
      <c r="E32" s="14" t="s">
        <v>5</v>
      </c>
      <c r="F32" s="14" t="s">
        <v>5</v>
      </c>
      <c r="G32" s="13" t="s">
        <v>14</v>
      </c>
      <c r="H32" s="13" t="s">
        <v>14</v>
      </c>
      <c r="I32" s="13">
        <v>290</v>
      </c>
      <c r="J32" s="13">
        <v>290</v>
      </c>
      <c r="K32" s="13">
        <v>290</v>
      </c>
    </row>
    <row r="33" spans="1:11" ht="61.5" customHeight="1">
      <c r="A33" s="13" t="s">
        <v>89</v>
      </c>
      <c r="B33" s="28" t="s">
        <v>61</v>
      </c>
      <c r="C33" s="54" t="s">
        <v>92</v>
      </c>
      <c r="D33" s="18" t="s">
        <v>15</v>
      </c>
      <c r="E33" s="14">
        <f>F33+G33+H33</f>
        <v>27450.199999999997</v>
      </c>
      <c r="F33" s="14">
        <v>10083.4</v>
      </c>
      <c r="G33" s="14">
        <v>9083.4</v>
      </c>
      <c r="H33" s="14">
        <v>8283.4</v>
      </c>
      <c r="I33" s="20" t="s">
        <v>5</v>
      </c>
      <c r="J33" s="13" t="s">
        <v>5</v>
      </c>
      <c r="K33" s="13" t="s">
        <v>14</v>
      </c>
    </row>
    <row r="34" spans="1:11" ht="52.5" customHeight="1">
      <c r="A34" s="39" t="s">
        <v>103</v>
      </c>
      <c r="B34" s="63" t="s">
        <v>91</v>
      </c>
      <c r="C34" s="55"/>
      <c r="D34" s="18" t="s">
        <v>94</v>
      </c>
      <c r="E34" s="14">
        <f>F34</f>
        <v>0</v>
      </c>
      <c r="F34" s="14"/>
      <c r="G34" s="14"/>
      <c r="H34" s="14"/>
      <c r="I34" s="20"/>
      <c r="J34" s="13"/>
      <c r="K34" s="13"/>
    </row>
    <row r="35" spans="1:11" ht="52.5" customHeight="1">
      <c r="A35" s="13" t="s">
        <v>104</v>
      </c>
      <c r="B35" s="64"/>
      <c r="C35" s="55"/>
      <c r="D35" s="18" t="s">
        <v>15</v>
      </c>
      <c r="E35" s="14">
        <f>F35</f>
        <v>0</v>
      </c>
      <c r="F35" s="14"/>
      <c r="G35" s="14"/>
      <c r="H35" s="14"/>
      <c r="I35" s="20"/>
      <c r="J35" s="13"/>
      <c r="K35" s="13"/>
    </row>
    <row r="36" spans="1:11" ht="52.5" customHeight="1">
      <c r="A36" s="39" t="s">
        <v>105</v>
      </c>
      <c r="B36" s="65"/>
      <c r="C36" s="55"/>
      <c r="D36" s="18" t="s">
        <v>95</v>
      </c>
      <c r="E36" s="14">
        <f>F36</f>
        <v>0</v>
      </c>
      <c r="F36" s="14"/>
      <c r="G36" s="14"/>
      <c r="H36" s="14"/>
      <c r="I36" s="20"/>
      <c r="J36" s="13"/>
      <c r="K36" s="13"/>
    </row>
    <row r="37" spans="1:11" s="1" customFormat="1" ht="27.75" customHeight="1">
      <c r="A37" s="46" t="s">
        <v>64</v>
      </c>
      <c r="B37" s="46"/>
      <c r="C37" s="13"/>
      <c r="D37" s="13"/>
      <c r="E37" s="38">
        <f>ROUND(SUM(E33:E36),2)</f>
        <v>27450.2</v>
      </c>
      <c r="F37" s="38">
        <f>ROUND(SUM(F33:F36),2)</f>
        <v>10083.4</v>
      </c>
      <c r="G37" s="38">
        <f>ROUND(SUM(G33:G36),2)</f>
        <v>9083.4</v>
      </c>
      <c r="H37" s="38">
        <f>ROUND(SUM(H33:H36),2)</f>
        <v>8283.4</v>
      </c>
      <c r="I37" s="20" t="s">
        <v>5</v>
      </c>
      <c r="J37" s="13" t="s">
        <v>5</v>
      </c>
      <c r="K37" s="13" t="s">
        <v>14</v>
      </c>
    </row>
    <row r="38" spans="1:11" ht="15">
      <c r="A38" s="53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6.5" customHeight="1">
      <c r="A39" s="57" t="s">
        <v>76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51" customHeight="1">
      <c r="A40" s="58" t="s">
        <v>77</v>
      </c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2" ht="30.75">
      <c r="A41" s="30" t="s">
        <v>78</v>
      </c>
      <c r="B41" s="16" t="s">
        <v>10</v>
      </c>
      <c r="C41" s="29" t="s">
        <v>5</v>
      </c>
      <c r="D41" s="13" t="s">
        <v>5</v>
      </c>
      <c r="E41" s="14" t="s">
        <v>5</v>
      </c>
      <c r="F41" s="14" t="s">
        <v>5</v>
      </c>
      <c r="G41" s="13" t="s">
        <v>14</v>
      </c>
      <c r="H41" s="13" t="s">
        <v>14</v>
      </c>
      <c r="I41" s="13">
        <v>305</v>
      </c>
      <c r="J41" s="13">
        <v>305</v>
      </c>
      <c r="K41" s="13">
        <v>305</v>
      </c>
      <c r="L41" s="31"/>
    </row>
    <row r="42" spans="1:11" ht="43.5" customHeight="1">
      <c r="A42" s="30" t="s">
        <v>79</v>
      </c>
      <c r="B42" s="24" t="s">
        <v>27</v>
      </c>
      <c r="C42" s="54" t="s">
        <v>93</v>
      </c>
      <c r="D42" s="13" t="s">
        <v>5</v>
      </c>
      <c r="E42" s="14" t="s">
        <v>5</v>
      </c>
      <c r="F42" s="14" t="s">
        <v>5</v>
      </c>
      <c r="G42" s="13" t="s">
        <v>5</v>
      </c>
      <c r="H42" s="13" t="s">
        <v>5</v>
      </c>
      <c r="I42" s="13">
        <v>60050</v>
      </c>
      <c r="J42" s="13">
        <v>60050</v>
      </c>
      <c r="K42" s="13">
        <v>60050</v>
      </c>
    </row>
    <row r="43" spans="1:11" ht="61.5" customHeight="1">
      <c r="A43" s="30" t="s">
        <v>80</v>
      </c>
      <c r="B43" s="24" t="s">
        <v>58</v>
      </c>
      <c r="C43" s="55"/>
      <c r="D43" s="32" t="s">
        <v>15</v>
      </c>
      <c r="E43" s="14">
        <f>F43+G43+H43</f>
        <v>33820.5</v>
      </c>
      <c r="F43" s="14">
        <v>13273.5</v>
      </c>
      <c r="G43" s="14">
        <v>10273.5</v>
      </c>
      <c r="H43" s="14">
        <v>10273.5</v>
      </c>
      <c r="I43" s="20" t="s">
        <v>5</v>
      </c>
      <c r="J43" s="13" t="s">
        <v>5</v>
      </c>
      <c r="K43" s="13" t="s">
        <v>5</v>
      </c>
    </row>
    <row r="44" spans="1:11" ht="33.75" customHeight="1">
      <c r="A44" s="48" t="s">
        <v>42</v>
      </c>
      <c r="B44" s="48"/>
      <c r="C44" s="25"/>
      <c r="D44" s="33"/>
      <c r="E44" s="14">
        <f>ROUND(SUM(E43:E43),2)</f>
        <v>33820.5</v>
      </c>
      <c r="F44" s="14">
        <f>ROUND(SUM(F43:F43),2)</f>
        <v>13273.5</v>
      </c>
      <c r="G44" s="14">
        <f>ROUND(SUM(G43:G43),2)</f>
        <v>10273.5</v>
      </c>
      <c r="H44" s="14">
        <f>ROUND(SUM(H43:H43),2)</f>
        <v>10273.5</v>
      </c>
      <c r="I44" s="20" t="s">
        <v>5</v>
      </c>
      <c r="J44" s="13" t="s">
        <v>5</v>
      </c>
      <c r="K44" s="13" t="s">
        <v>14</v>
      </c>
    </row>
    <row r="45" spans="1:11" ht="15">
      <c r="A45" s="53" t="s">
        <v>81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48" customHeight="1">
      <c r="A46" s="50" t="s">
        <v>82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18.75" customHeight="1">
      <c r="A47" s="47" t="s">
        <v>83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30.75">
      <c r="A48" s="30" t="s">
        <v>84</v>
      </c>
      <c r="B48" s="16" t="s">
        <v>43</v>
      </c>
      <c r="C48" s="13" t="s">
        <v>5</v>
      </c>
      <c r="D48" s="13" t="s">
        <v>5</v>
      </c>
      <c r="E48" s="14" t="s">
        <v>14</v>
      </c>
      <c r="F48" s="14" t="s">
        <v>14</v>
      </c>
      <c r="G48" s="13" t="s">
        <v>14</v>
      </c>
      <c r="H48" s="13" t="s">
        <v>14</v>
      </c>
      <c r="I48" s="13">
        <v>20291</v>
      </c>
      <c r="J48" s="13">
        <v>20900</v>
      </c>
      <c r="K48" s="13">
        <v>21527</v>
      </c>
    </row>
    <row r="49" spans="1:11" ht="15">
      <c r="A49" s="30" t="s">
        <v>85</v>
      </c>
      <c r="B49" s="16" t="s">
        <v>44</v>
      </c>
      <c r="C49" s="13" t="s">
        <v>5</v>
      </c>
      <c r="D49" s="13" t="s">
        <v>5</v>
      </c>
      <c r="E49" s="14" t="s">
        <v>5</v>
      </c>
      <c r="F49" s="14" t="s">
        <v>5</v>
      </c>
      <c r="G49" s="13" t="s">
        <v>5</v>
      </c>
      <c r="H49" s="13" t="s">
        <v>5</v>
      </c>
      <c r="I49" s="13">
        <v>40</v>
      </c>
      <c r="J49" s="13">
        <v>40</v>
      </c>
      <c r="K49" s="13">
        <v>40</v>
      </c>
    </row>
    <row r="50" spans="1:11" ht="30" customHeight="1">
      <c r="A50" s="30" t="s">
        <v>87</v>
      </c>
      <c r="B50" s="18" t="s">
        <v>59</v>
      </c>
      <c r="C50" s="26" t="s">
        <v>86</v>
      </c>
      <c r="D50" s="24" t="s">
        <v>15</v>
      </c>
      <c r="E50" s="14">
        <f>F50+G50+H50</f>
        <v>10878.3</v>
      </c>
      <c r="F50" s="14">
        <v>3626.1</v>
      </c>
      <c r="G50" s="14">
        <v>3626.1</v>
      </c>
      <c r="H50" s="14">
        <v>3626.1</v>
      </c>
      <c r="I50" s="13" t="s">
        <v>14</v>
      </c>
      <c r="J50" s="13" t="s">
        <v>14</v>
      </c>
      <c r="K50" s="13" t="s">
        <v>14</v>
      </c>
    </row>
    <row r="51" spans="1:11" s="1" customFormat="1" ht="31.5" customHeight="1">
      <c r="A51" s="46" t="s">
        <v>45</v>
      </c>
      <c r="B51" s="46"/>
      <c r="C51" s="13"/>
      <c r="D51" s="13"/>
      <c r="E51" s="14">
        <f>ROUND(SUM(E50:E50),2)</f>
        <v>10878.3</v>
      </c>
      <c r="F51" s="14">
        <f>ROUND(SUM(F50:F50),2)</f>
        <v>3626.1</v>
      </c>
      <c r="G51" s="14">
        <f>ROUND(SUM(G50:G50),2)</f>
        <v>3626.1</v>
      </c>
      <c r="H51" s="14">
        <f>ROUND(SUM(H50:H50),2)</f>
        <v>3626.1</v>
      </c>
      <c r="I51" s="13" t="s">
        <v>5</v>
      </c>
      <c r="J51" s="13" t="s">
        <v>5</v>
      </c>
      <c r="K51" s="13" t="s">
        <v>14</v>
      </c>
    </row>
    <row r="52" spans="1:11" ht="16.5" customHeight="1">
      <c r="A52" s="47" t="s">
        <v>66</v>
      </c>
      <c r="B52" s="47"/>
      <c r="C52" s="47"/>
      <c r="D52" s="47"/>
      <c r="E52" s="47"/>
      <c r="F52" s="47"/>
      <c r="G52" s="47"/>
      <c r="H52" s="47"/>
      <c r="I52" s="47"/>
      <c r="J52" s="47"/>
      <c r="K52" s="22"/>
    </row>
    <row r="53" spans="1:11" ht="15">
      <c r="A53" s="50" t="s">
        <v>49</v>
      </c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1" ht="93">
      <c r="A54" s="34" t="s">
        <v>12</v>
      </c>
      <c r="B54" s="17" t="s">
        <v>13</v>
      </c>
      <c r="C54" s="22"/>
      <c r="D54" s="22"/>
      <c r="E54" s="19" t="s">
        <v>14</v>
      </c>
      <c r="F54" s="19" t="s">
        <v>14</v>
      </c>
      <c r="G54" s="18" t="s">
        <v>14</v>
      </c>
      <c r="H54" s="18" t="s">
        <v>14</v>
      </c>
      <c r="I54" s="18" t="s">
        <v>8</v>
      </c>
      <c r="J54" s="18" t="s">
        <v>8</v>
      </c>
      <c r="K54" s="18" t="s">
        <v>8</v>
      </c>
    </row>
    <row r="55" spans="1:11" ht="49.5" customHeight="1">
      <c r="A55" s="13" t="s">
        <v>11</v>
      </c>
      <c r="B55" s="24" t="s">
        <v>50</v>
      </c>
      <c r="C55" s="22" t="s">
        <v>67</v>
      </c>
      <c r="D55" s="18" t="s">
        <v>15</v>
      </c>
      <c r="E55" s="14">
        <f>F55+G55+H55</f>
        <v>6369.4</v>
      </c>
      <c r="F55" s="14">
        <v>2055.9</v>
      </c>
      <c r="G55" s="14">
        <v>2117.6</v>
      </c>
      <c r="H55" s="14">
        <v>2195.9</v>
      </c>
      <c r="I55" s="20" t="s">
        <v>14</v>
      </c>
      <c r="J55" s="13" t="s">
        <v>14</v>
      </c>
      <c r="K55" s="13" t="s">
        <v>14</v>
      </c>
    </row>
    <row r="56" spans="1:11" s="1" customFormat="1" ht="46.5">
      <c r="A56" s="46" t="s">
        <v>47</v>
      </c>
      <c r="B56" s="46"/>
      <c r="C56" s="18" t="s">
        <v>68</v>
      </c>
      <c r="D56" s="18" t="s">
        <v>15</v>
      </c>
      <c r="E56" s="14">
        <f>E55</f>
        <v>6369.4</v>
      </c>
      <c r="F56" s="14">
        <f>F55</f>
        <v>2055.9</v>
      </c>
      <c r="G56" s="14">
        <f>G55</f>
        <v>2117.6</v>
      </c>
      <c r="H56" s="14">
        <f>H55</f>
        <v>2195.9</v>
      </c>
      <c r="I56" s="20" t="s">
        <v>14</v>
      </c>
      <c r="J56" s="13" t="s">
        <v>14</v>
      </c>
      <c r="K56" s="13" t="s">
        <v>14</v>
      </c>
    </row>
    <row r="57" spans="1:11" s="31" customFormat="1" ht="15">
      <c r="A57" s="45" t="s">
        <v>48</v>
      </c>
      <c r="B57" s="45"/>
      <c r="C57" s="45"/>
      <c r="D57" s="24"/>
      <c r="E57" s="14">
        <f>ROUND(E13+E20+E28+E37+E44+E51+E56,2)</f>
        <v>133039.4</v>
      </c>
      <c r="F57" s="14">
        <f>ROUND(F13+F20+F28+F37+F44+F51+F56,2)</f>
        <v>47126.8</v>
      </c>
      <c r="G57" s="14">
        <f>ROUND(G13+G20+G28+G37+G44+G51+G56,2)</f>
        <v>45345.8</v>
      </c>
      <c r="H57" s="14">
        <f>ROUND(H13+H20+H28+H37+H44+H51+H56,2)</f>
        <v>40566.8</v>
      </c>
      <c r="I57" s="13" t="s">
        <v>14</v>
      </c>
      <c r="J57" s="13" t="s">
        <v>14</v>
      </c>
      <c r="K57" s="13" t="s">
        <v>14</v>
      </c>
    </row>
    <row r="59" spans="4:8" ht="15">
      <c r="D59" s="3" t="s">
        <v>107</v>
      </c>
      <c r="E59" s="4">
        <f>E36+E27</f>
        <v>4057.3</v>
      </c>
      <c r="F59" s="4">
        <f>F36+F27</f>
        <v>0</v>
      </c>
      <c r="G59" s="4">
        <f>G36+G27</f>
        <v>4057.3</v>
      </c>
      <c r="H59" s="4">
        <f>H36+H27</f>
        <v>0</v>
      </c>
    </row>
    <row r="60" spans="7:8" ht="15">
      <c r="G60" s="5"/>
      <c r="H60" s="5"/>
    </row>
    <row r="61" spans="7:8" ht="15">
      <c r="G61" s="5"/>
      <c r="H61" s="5"/>
    </row>
    <row r="62" spans="7:8" ht="15">
      <c r="G62" s="5"/>
      <c r="H62" s="5"/>
    </row>
    <row r="63" spans="7:8" ht="15">
      <c r="G63" s="5"/>
      <c r="H63" s="5"/>
    </row>
    <row r="64" spans="7:8" ht="15">
      <c r="G64" s="5"/>
      <c r="H64" s="5"/>
    </row>
    <row r="65" spans="7:8" ht="15">
      <c r="G65" s="5"/>
      <c r="H65" s="5"/>
    </row>
    <row r="66" spans="7:8" ht="15">
      <c r="G66" s="5"/>
      <c r="H66" s="5"/>
    </row>
    <row r="69" spans="7:8" ht="15">
      <c r="G69" s="5"/>
      <c r="H69" s="5"/>
    </row>
    <row r="73" spans="7:8" ht="15">
      <c r="G73" s="5"/>
      <c r="H73" s="5"/>
    </row>
  </sheetData>
  <sheetProtection/>
  <mergeCells count="41">
    <mergeCell ref="C25:C27"/>
    <mergeCell ref="C5:C6"/>
    <mergeCell ref="A16:K16"/>
    <mergeCell ref="A8:K8"/>
    <mergeCell ref="A21:K21"/>
    <mergeCell ref="I1:K1"/>
    <mergeCell ref="I5:K5"/>
    <mergeCell ref="B3:J3"/>
    <mergeCell ref="B2:J2"/>
    <mergeCell ref="D5:D6"/>
    <mergeCell ref="E5:H5"/>
    <mergeCell ref="B5:B6"/>
    <mergeCell ref="A31:K31"/>
    <mergeCell ref="A37:B37"/>
    <mergeCell ref="B34:B36"/>
    <mergeCell ref="A9:K9"/>
    <mergeCell ref="A23:K23"/>
    <mergeCell ref="A5:A6"/>
    <mergeCell ref="A22:K22"/>
    <mergeCell ref="C33:C36"/>
    <mergeCell ref="B26:B27"/>
    <mergeCell ref="C42:C43"/>
    <mergeCell ref="A29:K29"/>
    <mergeCell ref="A46:K46"/>
    <mergeCell ref="A20:B20"/>
    <mergeCell ref="A47:K47"/>
    <mergeCell ref="A39:K39"/>
    <mergeCell ref="A30:K30"/>
    <mergeCell ref="A28:B28"/>
    <mergeCell ref="A40:K40"/>
    <mergeCell ref="A38:K38"/>
    <mergeCell ref="A57:C57"/>
    <mergeCell ref="A51:B51"/>
    <mergeCell ref="A52:J52"/>
    <mergeCell ref="A44:B44"/>
    <mergeCell ref="A56:B56"/>
    <mergeCell ref="A13:B13"/>
    <mergeCell ref="A14:K14"/>
    <mergeCell ref="A53:K53"/>
    <mergeCell ref="A15:K15"/>
    <mergeCell ref="A45:K45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4" manualBreakCount="4">
    <brk id="13" max="10" man="1"/>
    <brk id="25" max="10" man="1"/>
    <brk id="35" max="10" man="1"/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2.421875" style="0" customWidth="1"/>
    <col min="5" max="7" width="15.421875" style="0" customWidth="1"/>
  </cols>
  <sheetData>
    <row r="1" spans="1:7" ht="15.75" thickBot="1">
      <c r="A1" s="35">
        <v>49737.4</v>
      </c>
      <c r="D1" s="77" t="s">
        <v>108</v>
      </c>
      <c r="E1" s="79" t="s">
        <v>109</v>
      </c>
      <c r="F1" s="81" t="s">
        <v>110</v>
      </c>
      <c r="G1" s="82"/>
    </row>
    <row r="2" spans="1:7" ht="31.5" thickBot="1">
      <c r="A2" s="35">
        <v>50352.8</v>
      </c>
      <c r="D2" s="78"/>
      <c r="E2" s="80"/>
      <c r="F2" s="40" t="s">
        <v>111</v>
      </c>
      <c r="G2" s="40" t="s">
        <v>112</v>
      </c>
    </row>
    <row r="3" spans="1:7" ht="15.75" thickBot="1">
      <c r="A3" s="35"/>
      <c r="D3" s="41">
        <v>2014</v>
      </c>
      <c r="E3" s="43">
        <v>19467.5</v>
      </c>
      <c r="F3" s="43">
        <v>19467.5</v>
      </c>
      <c r="G3" s="44">
        <v>0</v>
      </c>
    </row>
    <row r="4" spans="1:7" ht="15.75" thickBot="1">
      <c r="A4" s="35">
        <v>53270</v>
      </c>
      <c r="D4" s="41">
        <v>2015</v>
      </c>
      <c r="E4" s="43">
        <v>20710.4</v>
      </c>
      <c r="F4" s="43">
        <v>20710.4</v>
      </c>
      <c r="G4" s="44">
        <v>0</v>
      </c>
    </row>
    <row r="5" spans="1:7" ht="15.75" thickBot="1">
      <c r="A5" s="35"/>
      <c r="D5" s="41">
        <v>2016</v>
      </c>
      <c r="E5" s="43">
        <v>20259.5</v>
      </c>
      <c r="F5" s="43">
        <v>19987.6</v>
      </c>
      <c r="G5" s="44">
        <v>271.9</v>
      </c>
    </row>
    <row r="6" spans="1:7" ht="15.75" thickBot="1">
      <c r="A6" s="35"/>
      <c r="D6" s="41">
        <v>2017</v>
      </c>
      <c r="E6" s="43">
        <v>18486.7</v>
      </c>
      <c r="F6" s="43">
        <v>18361.1</v>
      </c>
      <c r="G6" s="44">
        <v>125.6</v>
      </c>
    </row>
    <row r="7" spans="1:7" ht="15.75" thickBot="1">
      <c r="A7" s="35">
        <v>49295.7</v>
      </c>
      <c r="D7" s="41">
        <v>2018</v>
      </c>
      <c r="E7" s="43">
        <v>18943.3</v>
      </c>
      <c r="F7" s="43">
        <v>18943.3</v>
      </c>
      <c r="G7" s="44">
        <v>0</v>
      </c>
    </row>
    <row r="8" spans="1:7" ht="15.75" thickBot="1">
      <c r="A8" s="35"/>
      <c r="D8" s="41">
        <v>2019</v>
      </c>
      <c r="E8" s="43">
        <v>19425.5</v>
      </c>
      <c r="F8" s="43">
        <v>17832.4</v>
      </c>
      <c r="G8" s="43">
        <v>1593.1</v>
      </c>
    </row>
    <row r="9" spans="1:7" ht="15.75" thickBot="1">
      <c r="A9" s="35"/>
      <c r="D9" s="41">
        <v>2020</v>
      </c>
      <c r="E9" s="43">
        <v>17976.9</v>
      </c>
      <c r="F9" s="43">
        <v>17976.9</v>
      </c>
      <c r="G9" s="44">
        <v>0</v>
      </c>
    </row>
    <row r="10" spans="1:7" ht="15.75" thickBot="1">
      <c r="A10" s="35">
        <v>49587.8</v>
      </c>
      <c r="D10" s="41">
        <v>2021</v>
      </c>
      <c r="E10" s="43">
        <v>20134.2</v>
      </c>
      <c r="F10" s="43">
        <v>16076.9</v>
      </c>
      <c r="G10" s="43">
        <v>4057.3</v>
      </c>
    </row>
    <row r="11" spans="1:7" ht="15.75" thickBot="1">
      <c r="A11" s="35"/>
      <c r="D11" s="41">
        <v>2022</v>
      </c>
      <c r="E11" s="43">
        <v>16076.9</v>
      </c>
      <c r="F11" s="43">
        <v>16076.9</v>
      </c>
      <c r="G11" s="44">
        <v>0</v>
      </c>
    </row>
    <row r="12" spans="1:7" ht="15">
      <c r="A12" s="35"/>
      <c r="E12" s="42">
        <f>SUM(E3:E11)</f>
        <v>171480.90000000002</v>
      </c>
      <c r="F12" s="42">
        <f>SUM(F3:F11)</f>
        <v>165433</v>
      </c>
      <c r="G12" s="42">
        <f>SUM(G3:G11)</f>
        <v>6047.9</v>
      </c>
    </row>
    <row r="13" ht="15">
      <c r="A13" s="35">
        <v>44875.1</v>
      </c>
    </row>
    <row r="14" ht="15">
      <c r="A14" s="35">
        <v>44233.9</v>
      </c>
    </row>
    <row r="15" ht="15">
      <c r="A15" s="36">
        <v>44646.5</v>
      </c>
    </row>
    <row r="16" ht="12">
      <c r="A16" s="37">
        <f>SUM(A1:A15)</f>
        <v>385999.2</v>
      </c>
    </row>
  </sheetData>
  <sheetProtection/>
  <mergeCells count="3">
    <mergeCell ref="D1:D2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2020-03-20T06:36:29Z</cp:lastPrinted>
  <dcterms:created xsi:type="dcterms:W3CDTF">2014-12-22T09:44:34Z</dcterms:created>
  <dcterms:modified xsi:type="dcterms:W3CDTF">2020-04-02T06:48:49Z</dcterms:modified>
  <cp:category/>
  <cp:version/>
  <cp:contentType/>
  <cp:contentStatus/>
</cp:coreProperties>
</file>