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<sst xmlns="http://schemas.openxmlformats.org/spreadsheetml/2006/main" count="89" uniqueCount="55">
  <si>
    <t>№ п/п</t>
  </si>
  <si>
    <t xml:space="preserve">Адрес многоквартирного дома 
(далее - МКД)                                     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</si>
  <si>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</si>
  <si>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</si>
  <si>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</si>
  <si>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</si>
  <si>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</si>
  <si>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</si>
  <si>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Стоимость капитального ремонта</t>
  </si>
  <si>
    <t>Удельная стоимость капитального ремонта 
1 кв. м общей площади помещений МКД</t>
  </si>
  <si>
    <t>Предельная стоимость капитального ремонта 
1 кв. м общей площади помещений МКД</t>
  </si>
  <si>
    <t>Плановая дата завершения работ</t>
  </si>
  <si>
    <t>ввода в эксплуатацию</t>
  </si>
  <si>
    <t>завершения последнего капитального ремонта</t>
  </si>
  <si>
    <t>нежилых</t>
  </si>
  <si>
    <t>жилых</t>
  </si>
  <si>
    <t>всего</t>
  </si>
  <si>
    <t>в том числе</t>
  </si>
  <si>
    <t>за счет средств Фонда содействия реформированию ЖКХ</t>
  </si>
  <si>
    <t xml:space="preserve">за счет средств областного бюджета </t>
  </si>
  <si>
    <t>за счет средств местного бюджета</t>
  </si>
  <si>
    <t>за счет средств собственников помещений в МКД</t>
  </si>
  <si>
    <t>кв.м</t>
  </si>
  <si>
    <t>руб.</t>
  </si>
  <si>
    <t>руб./кв.м</t>
  </si>
  <si>
    <t>Итого по муниципальному образованию «город Десногорск» Смоленской области</t>
  </si>
  <si>
    <t>х</t>
  </si>
  <si>
    <t>Г. Десногорск, микрорайон 2, д. 11</t>
  </si>
  <si>
    <t>-</t>
  </si>
  <si>
    <t>панели</t>
  </si>
  <si>
    <t>12.2017</t>
  </si>
  <si>
    <t>Г. Десногорск, микрорайон 2, д. 4</t>
  </si>
  <si>
    <t>Г. Десногорск, микрорайон 2, д. 19</t>
  </si>
  <si>
    <t>12.2018</t>
  </si>
  <si>
    <t>Г. Десногорск, микрорайон 2, д. 1</t>
  </si>
  <si>
    <t>12.2019</t>
  </si>
  <si>
    <t>Г. Десногорск, микрорайон 2, д. 20</t>
  </si>
  <si>
    <t>Г. Десногорск, микрорайон 1, д. 3</t>
  </si>
  <si>
    <t>Г. Десногорск, микрорайон 1, д. 15</t>
  </si>
  <si>
    <t>Г. Десногорск, микрорайон 4, д. 16</t>
  </si>
  <si>
    <t>кирпич</t>
  </si>
  <si>
    <t>Г. Десногорск, микрорайон 4, д. 17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</si>
  <si>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</si>
  <si>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</si>
  <si>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</si>
  <si>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</si>
  <si>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</si>
  <si>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</si>
  <si>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</si>
  <si>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</si>
  <si>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</si>
  <si>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   Перечень многоквартирных домов, в отношении которых планируется проведение капитального ремонта общего имущества</t>
  </si>
  <si>
    <t>КРАТКОСРОЧНЫЙ ПЛАН 
реализации Региональной программы капитального ремонта общего имущества в многоквартирных домах, расположенных на территории муниципального образования "город Десногорск"  Смоленской области,  на 2017 - 2019 годы</t>
  </si>
  <si>
    <t xml:space="preserve"> Муниципальное образование «город Десногорск» Смоленской области</t>
  </si>
  <si>
    <t>Приложение  к постановлению Администрайии   от________ №______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</si>
</sst>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 vertical="center" readingOrder="1"/>
    </xf>
    <xf numFmtId="43" fontId="2" fillId="0" borderId="0" xfId="20" applyNumberFormat="1" applyFont="1" applyFill="1" applyBorder="1" applyAlignment="1">
      <alignment horizontal="right" vertical="center" readingOrder="1"/>
    </xf>
    <xf numFmtId="4" fontId="2" fillId="0" borderId="0" xfId="0" applyNumberFormat="1" applyFont="1" applyFill="1" applyBorder="1" applyAlignment="1">
      <alignment horizontal="right" vertical="center" readingOrder="1"/>
    </xf>
    <xf numFmtId="43" fontId="2" fillId="0" borderId="0" xfId="0" applyNumberFormat="1" applyFont="1" applyFill="1" applyBorder="1" applyAlignment="1">
      <alignment horizontal="right" vertical="center" readingOrder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center" readingOrder="1"/>
    </xf>
    <xf numFmtId="0" fontId="3" fillId="0" borderId="0" xfId="0" applyFont="1" applyFill="1" applyBorder="1" applyAlignment="1">
      <alignment horizontal="right" vertical="center" readingOrder="1"/>
    </xf>
    <xf numFmtId="1" fontId="3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right" vertical="center" wrapText="1" readingOrder="1"/>
    </xf>
    <xf numFmtId="43" fontId="2" fillId="0" borderId="1" xfId="0" applyNumberFormat="1" applyFont="1" applyFill="1" applyBorder="1" applyAlignment="1">
      <alignment horizontal="center" vertical="center" textRotation="90" wrapText="1" readingOrder="1"/>
    </xf>
    <xf numFmtId="43" fontId="2" fillId="0" borderId="1" xfId="20" applyNumberFormat="1" applyFont="1" applyFill="1" applyBorder="1" applyAlignment="1">
      <alignment horizontal="center" vertical="center" wrapText="1" readingOrder="1"/>
    </xf>
    <xf numFmtId="4" fontId="2" fillId="0" borderId="1" xfId="0" applyNumberFormat="1" applyFont="1" applyFill="1" applyBorder="1" applyAlignment="1">
      <alignment horizontal="center" vertical="center" wrapText="1" readingOrder="1"/>
    </xf>
    <xf numFmtId="43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readingOrder="1"/>
    </xf>
    <xf numFmtId="0" fontId="2" fillId="0" borderId="1" xfId="0" applyFont="1" applyFill="1" applyBorder="1" applyAlignment="1">
      <alignment horizontal="center" vertical="center" readingOrder="1"/>
    </xf>
    <xf numFmtId="3" fontId="2" fillId="0" borderId="1" xfId="0" applyNumberFormat="1" applyFont="1" applyFill="1" applyBorder="1" applyAlignment="1">
      <alignment horizontal="center" vertical="center" readingOrder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 readingOrder="1"/>
    </xf>
    <xf numFmtId="164" fontId="3" fillId="0" borderId="1" xfId="20" applyNumberFormat="1" applyFont="1" applyFill="1" applyBorder="1" applyAlignment="1">
      <alignment horizontal="right" vertical="center" readingOrder="1"/>
    </xf>
    <xf numFmtId="4" fontId="3" fillId="0" borderId="1" xfId="20" applyNumberFormat="1" applyFont="1" applyFill="1" applyBorder="1" applyAlignment="1">
      <alignment horizontal="right" vertical="center" readingOrder="1"/>
    </xf>
    <xf numFmtId="164" fontId="3" fillId="0" borderId="1" xfId="20" applyNumberFormat="1" applyFont="1" applyFill="1" applyBorder="1" applyAlignment="1">
      <alignment horizontal="center" vertical="center" readingOrder="1"/>
    </xf>
    <xf numFmtId="43" fontId="3" fillId="0" borderId="1" xfId="2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64" fontId="2" fillId="0" borderId="1" xfId="20" applyNumberFormat="1" applyFont="1" applyFill="1" applyBorder="1" applyAlignment="1">
      <alignment horizontal="right" vertical="center" readingOrder="1"/>
    </xf>
    <xf numFmtId="4" fontId="2" fillId="0" borderId="1" xfId="20" applyNumberFormat="1" applyFont="1" applyFill="1" applyBorder="1" applyAlignment="1">
      <alignment horizontal="right" vertical="center" readingOrder="1"/>
    </xf>
    <xf numFmtId="2" fontId="2" fillId="0" borderId="1" xfId="20" applyNumberFormat="1" applyFont="1" applyFill="1" applyBorder="1" applyAlignment="1">
      <alignment horizontal="right" vertical="center" readingOrder="1"/>
    </xf>
    <xf numFmtId="4" fontId="2" fillId="0" borderId="1" xfId="0" applyNumberFormat="1" applyFont="1" applyFill="1" applyBorder="1" applyAlignment="1">
      <alignment horizontal="right" vertical="center" wrapText="1" readingOrder="1"/>
    </xf>
    <xf numFmtId="164" fontId="2" fillId="0" borderId="1" xfId="0" applyNumberFormat="1" applyFont="1" applyFill="1" applyBorder="1" applyAlignment="1">
      <alignment horizontal="right" vertical="center" readingOrder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3" fontId="2" fillId="0" borderId="1" xfId="2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textRotation="90" wrapText="1" readingOrder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43" fontId="2" fillId="0" borderId="1" xfId="20" applyNumberFormat="1" applyFont="1" applyFill="1" applyBorder="1" applyAlignment="1">
      <alignment horizontal="center" vertical="center" textRotation="90" wrapText="1" readingOrder="1"/>
    </xf>
    <xf numFmtId="4" fontId="2" fillId="0" borderId="1" xfId="0" applyNumberFormat="1" applyFont="1" applyFill="1" applyBorder="1" applyAlignment="1">
      <alignment horizontal="center" vertical="center" textRotation="90" wrapText="1" readingOrder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textRotation="90" wrapText="1" readingOrder="1"/>
    </xf>
    <xf numFmtId="0" fontId="2" fillId="0" borderId="0" xfId="0" applyFont="1" applyFill="1" applyBorder="1" applyAlignment="1">
      <alignment horizontal="justify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="80" zoomScaleNormal="80" workbookViewId="0" topLeftCell="F19">
      <selection activeCell="O1" sqref="O1:R2"/>
    </sheetView>
  </sheetViews>
  <sheetFormatPr defaultColWidth="9.140625" defaultRowHeight="15"/>
  <cols>
    <col min="1" max="1" width="4.57421875" style="0" customWidth="1"/>
    <col min="2" max="2" width="36.00390625" style="0" customWidth="1"/>
    <col min="3" max="3" width="7.28125" style="0" customWidth="1"/>
    <col min="4" max="4" width="6.57421875" style="0" customWidth="1"/>
    <col min="6" max="6" width="5.140625" style="0" customWidth="1"/>
    <col min="7" max="7" width="6.421875" style="0" customWidth="1"/>
    <col min="8" max="8" width="16.28125" style="0" customWidth="1"/>
    <col min="9" max="9" width="13.421875" style="0" customWidth="1"/>
    <col min="10" max="10" width="12.28125" style="0" customWidth="1"/>
    <col min="11" max="11" width="17.00390625" style="0" customWidth="1"/>
    <col min="12" max="12" width="9.7109375" style="0" customWidth="1"/>
    <col min="15" max="15" width="18.28125" style="0" customWidth="1"/>
    <col min="16" max="16" width="12.00390625" style="0" customWidth="1"/>
    <col min="17" max="17" width="12.8515625" style="0" customWidth="1"/>
  </cols>
  <sheetData>
    <row r="1" spans="1:20" ht="19.5" customHeight="1">
      <c r="A1" s="1"/>
      <c r="B1" s="2"/>
      <c r="C1" s="1"/>
      <c r="D1" s="1"/>
      <c r="E1" s="1"/>
      <c r="F1" s="3"/>
      <c r="G1" s="3"/>
      <c r="H1" s="4"/>
      <c r="I1" s="4"/>
      <c r="J1" s="4"/>
      <c r="K1" s="5"/>
      <c r="L1" s="6"/>
      <c r="M1" s="6"/>
      <c r="N1" s="6"/>
      <c r="O1" s="60" t="s">
        <v>54</v>
      </c>
      <c r="P1" s="60"/>
      <c r="Q1" s="60"/>
      <c r="R1" s="60"/>
      <c r="S1" s="7"/>
      <c r="T1" s="8"/>
    </row>
    <row r="2" spans="1:20" ht="28.5" customHeight="1">
      <c r="A2" s="1"/>
      <c r="B2" s="2"/>
      <c r="C2" s="1"/>
      <c r="D2" s="1"/>
      <c r="E2" s="1"/>
      <c r="F2" s="3"/>
      <c r="G2" s="3"/>
      <c r="H2" s="4"/>
      <c r="I2" s="4"/>
      <c r="J2" s="4"/>
      <c r="K2" s="5"/>
      <c r="L2" s="6"/>
      <c r="M2" s="6"/>
      <c r="N2" s="6"/>
      <c r="O2" s="60"/>
      <c r="P2" s="60"/>
      <c r="Q2" s="60"/>
      <c r="R2" s="60"/>
      <c r="S2" s="7"/>
      <c r="T2" s="8"/>
    </row>
    <row r="3" spans="1:20" ht="55.5" customHeight="1">
      <c r="A3" s="52" t="s">
        <v>52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8"/>
      <c r="T3" s="8"/>
    </row>
    <row r="4" spans="1:20" ht="15.75">
      <c r="A4" s="9"/>
      <c r="B4" s="10"/>
      <c r="C4" s="10"/>
      <c r="D4" s="10"/>
      <c r="E4" s="10"/>
      <c r="F4" s="11"/>
      <c r="G4" s="11"/>
      <c r="H4" s="12"/>
      <c r="I4" s="12"/>
      <c r="J4" s="12"/>
      <c r="K4" s="12"/>
      <c r="L4" s="12"/>
      <c r="M4" s="12"/>
      <c r="N4" s="12"/>
      <c r="O4" s="12"/>
      <c r="P4" s="12"/>
      <c r="Q4" s="12"/>
      <c r="R4" s="10"/>
      <c r="S4" s="8"/>
      <c r="T4" s="8"/>
    </row>
    <row r="5" spans="1:20" ht="15.75">
      <c r="A5" s="52" t="s">
        <v>51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8"/>
      <c r="T5" s="8"/>
    </row>
    <row r="6" spans="1:20" ht="15.75">
      <c r="A6" s="9"/>
      <c r="B6" s="9"/>
      <c r="C6" s="9"/>
      <c r="D6" s="9"/>
      <c r="E6" s="9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9"/>
      <c r="S6" s="8"/>
      <c r="T6" s="8"/>
    </row>
    <row r="7" spans="1:19" ht="15.75">
      <c r="A7" s="54" t="s">
        <v>0</v>
      </c>
      <c r="B7" s="55" t="s">
        <v>1</v>
      </c>
      <c r="C7" s="58" t="s">
        <v>2</v>
      </c>
      <c r="D7" s="58"/>
      <c r="E7" s="46" t="s">
        <v>3</v>
      </c>
      <c r="F7" s="59" t="s">
        <v>4</v>
      </c>
      <c r="G7" s="59" t="s">
        <v>5</v>
      </c>
      <c r="H7" s="50" t="s">
        <v>6</v>
      </c>
      <c r="I7" s="44" t="s">
        <v>7</v>
      </c>
      <c r="J7" s="44"/>
      <c r="K7" s="41" t="s">
        <v>8</v>
      </c>
      <c r="L7" s="41"/>
      <c r="M7" s="41"/>
      <c r="N7" s="41"/>
      <c r="O7" s="41"/>
      <c r="P7" s="45" t="s">
        <v>9</v>
      </c>
      <c r="Q7" s="45" t="s">
        <v>10</v>
      </c>
      <c r="R7" s="46" t="s">
        <v>11</v>
      </c>
      <c r="S7" s="8"/>
    </row>
    <row r="8" spans="1:19" ht="15.75">
      <c r="A8" s="54"/>
      <c r="B8" s="56"/>
      <c r="C8" s="46" t="s">
        <v>12</v>
      </c>
      <c r="D8" s="47" t="s">
        <v>13</v>
      </c>
      <c r="E8" s="46"/>
      <c r="F8" s="59"/>
      <c r="G8" s="59"/>
      <c r="H8" s="50"/>
      <c r="I8" s="50" t="s">
        <v>14</v>
      </c>
      <c r="J8" s="50" t="s">
        <v>15</v>
      </c>
      <c r="K8" s="51" t="s">
        <v>16</v>
      </c>
      <c r="L8" s="41" t="s">
        <v>17</v>
      </c>
      <c r="M8" s="41"/>
      <c r="N8" s="41"/>
      <c r="O8" s="41"/>
      <c r="P8" s="45"/>
      <c r="Q8" s="45"/>
      <c r="R8" s="46"/>
      <c r="S8" s="8"/>
    </row>
    <row r="9" spans="1:19" ht="165" customHeight="1">
      <c r="A9" s="54"/>
      <c r="B9" s="56"/>
      <c r="C9" s="46"/>
      <c r="D9" s="48"/>
      <c r="E9" s="46"/>
      <c r="F9" s="59"/>
      <c r="G9" s="59"/>
      <c r="H9" s="50"/>
      <c r="I9" s="50"/>
      <c r="J9" s="50"/>
      <c r="K9" s="51"/>
      <c r="L9" s="15" t="s">
        <v>18</v>
      </c>
      <c r="M9" s="15" t="s">
        <v>19</v>
      </c>
      <c r="N9" s="15" t="s">
        <v>20</v>
      </c>
      <c r="O9" s="15" t="s">
        <v>21</v>
      </c>
      <c r="P9" s="45"/>
      <c r="Q9" s="45"/>
      <c r="R9" s="46"/>
      <c r="S9" s="8"/>
    </row>
    <row r="10" spans="1:19" ht="15.75">
      <c r="A10" s="54"/>
      <c r="B10" s="57"/>
      <c r="C10" s="46"/>
      <c r="D10" s="49"/>
      <c r="E10" s="46"/>
      <c r="F10" s="59"/>
      <c r="G10" s="59"/>
      <c r="H10" s="16" t="s">
        <v>22</v>
      </c>
      <c r="I10" s="16" t="s">
        <v>22</v>
      </c>
      <c r="J10" s="16" t="s">
        <v>22</v>
      </c>
      <c r="K10" s="17" t="s">
        <v>23</v>
      </c>
      <c r="L10" s="18" t="s">
        <v>23</v>
      </c>
      <c r="M10" s="18" t="s">
        <v>23</v>
      </c>
      <c r="N10" s="18" t="s">
        <v>23</v>
      </c>
      <c r="O10" s="17" t="s">
        <v>23</v>
      </c>
      <c r="P10" s="19" t="s">
        <v>24</v>
      </c>
      <c r="Q10" s="19" t="s">
        <v>24</v>
      </c>
      <c r="R10" s="46"/>
      <c r="S10" s="1"/>
    </row>
    <row r="11" spans="1:19" ht="15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1">
        <v>6</v>
      </c>
      <c r="G11" s="21">
        <v>7</v>
      </c>
      <c r="H11" s="22">
        <v>8</v>
      </c>
      <c r="I11" s="22">
        <v>9</v>
      </c>
      <c r="J11" s="22">
        <v>10</v>
      </c>
      <c r="K11" s="23">
        <v>11</v>
      </c>
      <c r="L11" s="22">
        <v>12</v>
      </c>
      <c r="M11" s="22">
        <v>13</v>
      </c>
      <c r="N11" s="22">
        <v>14</v>
      </c>
      <c r="O11" s="23">
        <v>15</v>
      </c>
      <c r="P11" s="22">
        <v>16</v>
      </c>
      <c r="Q11" s="22">
        <v>17</v>
      </c>
      <c r="R11" s="20">
        <v>18</v>
      </c>
      <c r="S11" s="1"/>
    </row>
    <row r="12" spans="1:19" ht="15.75">
      <c r="A12" s="42" t="s">
        <v>53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8"/>
    </row>
    <row r="13" spans="1:19" ht="15.75">
      <c r="A13" s="43" t="s">
        <v>25</v>
      </c>
      <c r="B13" s="43"/>
      <c r="C13" s="24" t="s">
        <v>26</v>
      </c>
      <c r="D13" s="24" t="s">
        <v>26</v>
      </c>
      <c r="E13" s="24" t="s">
        <v>26</v>
      </c>
      <c r="F13" s="25" t="s">
        <v>26</v>
      </c>
      <c r="G13" s="25" t="s">
        <v>26</v>
      </c>
      <c r="H13" s="26">
        <f>SUM(H14:H22)</f>
        <v>82272.90000000001</v>
      </c>
      <c r="I13" s="26">
        <f aca="true" t="shared" si="0" ref="I13:O13">SUM(I14:I22)</f>
        <v>65968.1</v>
      </c>
      <c r="J13" s="26">
        <f t="shared" si="0"/>
        <v>61581.6</v>
      </c>
      <c r="K13" s="26">
        <f>SUM(K14:K22)</f>
        <v>71136897.67</v>
      </c>
      <c r="L13" s="27">
        <f t="shared" si="0"/>
        <v>0</v>
      </c>
      <c r="M13" s="27">
        <f t="shared" si="0"/>
        <v>0</v>
      </c>
      <c r="N13" s="27">
        <f t="shared" si="0"/>
        <v>0</v>
      </c>
      <c r="O13" s="26">
        <f t="shared" si="0"/>
        <v>71136897.67</v>
      </c>
      <c r="P13" s="26">
        <f>P14+P15+P16+P17+P18</f>
        <v>5257.408708840207</v>
      </c>
      <c r="Q13" s="28" t="s">
        <v>26</v>
      </c>
      <c r="R13" s="29" t="s">
        <v>26</v>
      </c>
      <c r="S13" s="8"/>
    </row>
    <row r="14" spans="1:19" ht="15.75">
      <c r="A14" s="30" t="s">
        <v>42</v>
      </c>
      <c r="B14" s="31" t="s">
        <v>27</v>
      </c>
      <c r="C14" s="32">
        <v>1982</v>
      </c>
      <c r="D14" s="20" t="s">
        <v>28</v>
      </c>
      <c r="E14" s="20" t="s">
        <v>29</v>
      </c>
      <c r="F14" s="21">
        <v>9</v>
      </c>
      <c r="G14" s="21">
        <v>4</v>
      </c>
      <c r="H14" s="33">
        <v>9719.8</v>
      </c>
      <c r="I14" s="33">
        <v>7640.2</v>
      </c>
      <c r="J14" s="33">
        <v>7500.4</v>
      </c>
      <c r="K14" s="34">
        <f>SUM(L14:O14)</f>
        <v>9335921.98</v>
      </c>
      <c r="L14" s="35">
        <v>0</v>
      </c>
      <c r="M14" s="35">
        <v>0</v>
      </c>
      <c r="N14" s="35">
        <v>0</v>
      </c>
      <c r="O14" s="36">
        <v>9335921.98</v>
      </c>
      <c r="P14" s="37">
        <f>K14/H14</f>
        <v>960.5055639004919</v>
      </c>
      <c r="Q14" s="33">
        <v>9673</v>
      </c>
      <c r="R14" s="38" t="s">
        <v>30</v>
      </c>
      <c r="S14" s="8"/>
    </row>
    <row r="15" spans="1:19" ht="15.75">
      <c r="A15" s="30" t="s">
        <v>43</v>
      </c>
      <c r="B15" s="31" t="s">
        <v>31</v>
      </c>
      <c r="C15" s="32">
        <v>1979</v>
      </c>
      <c r="D15" s="20" t="s">
        <v>28</v>
      </c>
      <c r="E15" s="20" t="s">
        <v>29</v>
      </c>
      <c r="F15" s="21">
        <v>9</v>
      </c>
      <c r="G15" s="21">
        <v>6</v>
      </c>
      <c r="H15" s="33">
        <v>14913.4</v>
      </c>
      <c r="I15" s="33">
        <v>11696.1</v>
      </c>
      <c r="J15" s="33">
        <v>11337</v>
      </c>
      <c r="K15" s="34">
        <f aca="true" t="shared" si="1" ref="K15:K22">SUM(L15:O15)</f>
        <v>13250084.69</v>
      </c>
      <c r="L15" s="35">
        <v>0</v>
      </c>
      <c r="M15" s="35">
        <v>0</v>
      </c>
      <c r="N15" s="35">
        <v>0</v>
      </c>
      <c r="O15" s="36">
        <v>13250084.69</v>
      </c>
      <c r="P15" s="37">
        <f aca="true" t="shared" si="2" ref="P15:P22">K15/H15</f>
        <v>888.4684035833545</v>
      </c>
      <c r="Q15" s="33">
        <v>9673</v>
      </c>
      <c r="R15" s="38" t="s">
        <v>30</v>
      </c>
      <c r="S15" s="8"/>
    </row>
    <row r="16" spans="1:19" ht="15.75">
      <c r="A16" s="30" t="s">
        <v>44</v>
      </c>
      <c r="B16" s="31" t="s">
        <v>32</v>
      </c>
      <c r="C16" s="32">
        <v>1981</v>
      </c>
      <c r="D16" s="20" t="s">
        <v>28</v>
      </c>
      <c r="E16" s="20" t="s">
        <v>29</v>
      </c>
      <c r="F16" s="21">
        <v>9</v>
      </c>
      <c r="G16" s="21">
        <v>8</v>
      </c>
      <c r="H16" s="33">
        <v>17345.3</v>
      </c>
      <c r="I16" s="33">
        <v>14394.8</v>
      </c>
      <c r="J16" s="33">
        <v>12993.2</v>
      </c>
      <c r="K16" s="34">
        <f t="shared" si="1"/>
        <v>22100000</v>
      </c>
      <c r="L16" s="35">
        <v>0</v>
      </c>
      <c r="M16" s="35">
        <v>0</v>
      </c>
      <c r="N16" s="35">
        <v>0</v>
      </c>
      <c r="O16" s="36">
        <v>22100000</v>
      </c>
      <c r="P16" s="37">
        <f t="shared" si="2"/>
        <v>1274.1203669005438</v>
      </c>
      <c r="Q16" s="33">
        <v>9673</v>
      </c>
      <c r="R16" s="38" t="s">
        <v>33</v>
      </c>
      <c r="S16" s="8"/>
    </row>
    <row r="17" spans="1:19" ht="15.75">
      <c r="A17" s="30" t="s">
        <v>45</v>
      </c>
      <c r="B17" s="31" t="s">
        <v>34</v>
      </c>
      <c r="C17" s="32">
        <v>1988</v>
      </c>
      <c r="D17" s="20" t="s">
        <v>28</v>
      </c>
      <c r="E17" s="20" t="s">
        <v>29</v>
      </c>
      <c r="F17" s="21">
        <v>16</v>
      </c>
      <c r="G17" s="21">
        <v>1</v>
      </c>
      <c r="H17" s="33">
        <v>7944.7</v>
      </c>
      <c r="I17" s="33">
        <v>6328</v>
      </c>
      <c r="J17" s="33">
        <v>5975.4</v>
      </c>
      <c r="K17" s="34">
        <f t="shared" si="1"/>
        <v>6485000</v>
      </c>
      <c r="L17" s="35">
        <v>0</v>
      </c>
      <c r="M17" s="35">
        <v>0</v>
      </c>
      <c r="N17" s="35">
        <v>0</v>
      </c>
      <c r="O17" s="36">
        <v>6485000</v>
      </c>
      <c r="P17" s="37">
        <f t="shared" si="2"/>
        <v>816.2674487394112</v>
      </c>
      <c r="Q17" s="33">
        <v>9673</v>
      </c>
      <c r="R17" s="39" t="s">
        <v>35</v>
      </c>
      <c r="S17" s="8"/>
    </row>
    <row r="18" spans="1:19" ht="15.75">
      <c r="A18" s="30" t="s">
        <v>46</v>
      </c>
      <c r="B18" s="31" t="s">
        <v>36</v>
      </c>
      <c r="C18" s="32">
        <v>1983</v>
      </c>
      <c r="D18" s="20" t="s">
        <v>28</v>
      </c>
      <c r="E18" s="20" t="s">
        <v>29</v>
      </c>
      <c r="F18" s="21">
        <v>9</v>
      </c>
      <c r="G18" s="21">
        <v>4</v>
      </c>
      <c r="H18" s="33">
        <v>8626.4</v>
      </c>
      <c r="I18" s="33">
        <v>7185.5</v>
      </c>
      <c r="J18" s="33">
        <v>6560.7</v>
      </c>
      <c r="K18" s="34">
        <f t="shared" si="1"/>
        <v>11370000</v>
      </c>
      <c r="L18" s="35">
        <v>0</v>
      </c>
      <c r="M18" s="35">
        <v>0</v>
      </c>
      <c r="N18" s="35">
        <v>0</v>
      </c>
      <c r="O18" s="36">
        <v>11370000</v>
      </c>
      <c r="P18" s="37">
        <f t="shared" si="2"/>
        <v>1318.0469257164054</v>
      </c>
      <c r="Q18" s="33">
        <v>9673</v>
      </c>
      <c r="R18" s="39" t="s">
        <v>35</v>
      </c>
      <c r="S18" s="8"/>
    </row>
    <row r="19" spans="1:19" ht="15.75">
      <c r="A19" s="30" t="s">
        <v>47</v>
      </c>
      <c r="B19" s="31" t="s">
        <v>37</v>
      </c>
      <c r="C19" s="40">
        <v>1974</v>
      </c>
      <c r="D19" s="20" t="s">
        <v>28</v>
      </c>
      <c r="E19" s="20" t="s">
        <v>29</v>
      </c>
      <c r="F19" s="21">
        <v>9</v>
      </c>
      <c r="G19" s="21">
        <v>4</v>
      </c>
      <c r="H19" s="34">
        <v>8711</v>
      </c>
      <c r="I19" s="34">
        <v>7140.8</v>
      </c>
      <c r="J19" s="34">
        <v>6665.1</v>
      </c>
      <c r="K19" s="34">
        <f t="shared" si="1"/>
        <v>3408559.88</v>
      </c>
      <c r="L19" s="35">
        <v>0</v>
      </c>
      <c r="M19" s="35">
        <v>0</v>
      </c>
      <c r="N19" s="35">
        <v>0</v>
      </c>
      <c r="O19" s="36">
        <v>3408559.88</v>
      </c>
      <c r="P19" s="37">
        <f t="shared" si="2"/>
        <v>391.29375272643784</v>
      </c>
      <c r="Q19" s="33">
        <v>9673</v>
      </c>
      <c r="R19" s="38" t="s">
        <v>33</v>
      </c>
      <c r="S19" s="8"/>
    </row>
    <row r="20" spans="1:19" ht="15.75">
      <c r="A20" s="30" t="s">
        <v>48</v>
      </c>
      <c r="B20" s="31" t="s">
        <v>38</v>
      </c>
      <c r="C20" s="32">
        <v>1973</v>
      </c>
      <c r="D20" s="20" t="s">
        <v>28</v>
      </c>
      <c r="E20" s="20" t="s">
        <v>29</v>
      </c>
      <c r="F20" s="21">
        <v>14</v>
      </c>
      <c r="G20" s="21">
        <v>1</v>
      </c>
      <c r="H20" s="33">
        <v>5107.5</v>
      </c>
      <c r="I20" s="33">
        <v>4226.5</v>
      </c>
      <c r="J20" s="33">
        <v>3942.9</v>
      </c>
      <c r="K20" s="34">
        <f t="shared" si="1"/>
        <v>2051242.9</v>
      </c>
      <c r="L20" s="35">
        <v>0</v>
      </c>
      <c r="M20" s="35">
        <v>0</v>
      </c>
      <c r="N20" s="35">
        <v>0</v>
      </c>
      <c r="O20" s="36">
        <v>2051242.9</v>
      </c>
      <c r="P20" s="37">
        <f t="shared" si="2"/>
        <v>401.61388154674495</v>
      </c>
      <c r="Q20" s="33">
        <v>9673</v>
      </c>
      <c r="R20" s="38" t="s">
        <v>33</v>
      </c>
      <c r="S20" s="8"/>
    </row>
    <row r="21" spans="1:19" ht="15.75">
      <c r="A21" s="40" t="s">
        <v>49</v>
      </c>
      <c r="B21" s="31" t="s">
        <v>39</v>
      </c>
      <c r="C21" s="32">
        <v>1991</v>
      </c>
      <c r="D21" s="20" t="s">
        <v>28</v>
      </c>
      <c r="E21" s="20" t="s">
        <v>40</v>
      </c>
      <c r="F21" s="21">
        <v>5</v>
      </c>
      <c r="G21" s="21">
        <v>5</v>
      </c>
      <c r="H21" s="33">
        <v>4926.1</v>
      </c>
      <c r="I21" s="33">
        <v>3656.4</v>
      </c>
      <c r="J21" s="33">
        <v>3347.1</v>
      </c>
      <c r="K21" s="34">
        <f t="shared" si="1"/>
        <v>1579387.63</v>
      </c>
      <c r="L21" s="35">
        <v>0</v>
      </c>
      <c r="M21" s="35">
        <v>0</v>
      </c>
      <c r="N21" s="35">
        <v>0</v>
      </c>
      <c r="O21" s="36">
        <v>1579387.63</v>
      </c>
      <c r="P21" s="37">
        <f t="shared" si="2"/>
        <v>320.61623393759766</v>
      </c>
      <c r="Q21" s="33">
        <v>9673</v>
      </c>
      <c r="R21" s="38" t="s">
        <v>33</v>
      </c>
      <c r="S21" s="8"/>
    </row>
    <row r="22" spans="1:19" ht="15.75">
      <c r="A22" s="40" t="s">
        <v>50</v>
      </c>
      <c r="B22" s="31" t="s">
        <v>41</v>
      </c>
      <c r="C22" s="32">
        <v>1989</v>
      </c>
      <c r="D22" s="20" t="s">
        <v>28</v>
      </c>
      <c r="E22" s="20" t="s">
        <v>40</v>
      </c>
      <c r="F22" s="21">
        <v>5</v>
      </c>
      <c r="G22" s="21">
        <v>5</v>
      </c>
      <c r="H22" s="33">
        <v>4978.7</v>
      </c>
      <c r="I22" s="33">
        <v>3699.8</v>
      </c>
      <c r="J22" s="33">
        <v>3259.8</v>
      </c>
      <c r="K22" s="34">
        <f t="shared" si="1"/>
        <v>1556700.59</v>
      </c>
      <c r="L22" s="35">
        <v>0</v>
      </c>
      <c r="M22" s="35">
        <v>0</v>
      </c>
      <c r="N22" s="35">
        <v>0</v>
      </c>
      <c r="O22" s="36">
        <v>1556700.59</v>
      </c>
      <c r="P22" s="37">
        <f t="shared" si="2"/>
        <v>312.67210115090285</v>
      </c>
      <c r="Q22" s="33">
        <v>9673</v>
      </c>
      <c r="R22" s="38" t="s">
        <v>33</v>
      </c>
      <c r="S22" s="8"/>
    </row>
    <row r="23" spans="1:19" ht="15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</sheetData>
  <mergeCells count="23">
    <mergeCell ref="O1:R2"/>
    <mergeCell ref="A3:R3"/>
    <mergeCell ref="A5:R5"/>
    <mergeCell ref="A7:A10"/>
    <mergeCell ref="B7:B10"/>
    <mergeCell ref="C7:D7"/>
    <mergeCell ref="E7:E10"/>
    <mergeCell ref="F7:F10"/>
    <mergeCell ref="G7:G10"/>
    <mergeCell ref="H7:H9"/>
    <mergeCell ref="L8:O8"/>
    <mergeCell ref="A12:R12"/>
    <mergeCell ref="A13:B13"/>
    <mergeCell ref="I7:J7"/>
    <mergeCell ref="K7:O7"/>
    <mergeCell ref="P7:P9"/>
    <mergeCell ref="Q7:Q9"/>
    <mergeCell ref="R7:R10"/>
    <mergeCell ref="C8:C10"/>
    <mergeCell ref="D8:D10"/>
    <mergeCell ref="I8:I9"/>
    <mergeCell ref="J8:J9"/>
    <mergeCell ref="K8:K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2018-02-27T14:13:23Z</dcterms:modified>
  <cp:category/>
  <cp:version/>
  <cp:contentType/>
  <cp:contentStatus/>
</cp:coreProperties>
</file>