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6956" yWindow="1380" windowWidth="22065" windowHeight="795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<sst xmlns="http://schemas.openxmlformats.org/spreadsheetml/2006/main" count="254" uniqueCount="163">
  <si>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</si>
  <si>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</si>
  <si>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</si>
  <si>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</si>
  <si>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</si>
  <si>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</si>
  <si>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</si>
  <si>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</si>
  <si>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</si>
  <si>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</si>
  <si>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</si>
  <si>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</si>
  <si>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</si>
  <si>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</si>
  <si>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</si>
  <si>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</si>
  <si>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</si>
  <si>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</si>
  <si>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</si>
  <si>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</si>
  <si>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</si>
  <si>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</si>
  <si>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</si>
  <si>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</si>
  <si>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</si>
  <si>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</si>
  <si>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</si>
  <si>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</si>
  <si>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</si>
  <si>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</si>
  <si>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</si>
  <si>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</si>
  <si>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</si>
  <si>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</si>
  <si>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</si>
  <si>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</si>
  <si>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</si>
  <si>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</si>
  <si>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</si>
  <si>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</si>
  <si>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</si>
  <si>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</si>
  <si>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</si>
  <si>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</si>
  <si>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</si>
  <si>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</si>
  <si>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</si>
  <si>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</si>
  <si>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</si>
  <si>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</si>
  <si>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</si>
  <si>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</si>
  <si>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</si>
  <si>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</si>
  <si>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</si>
  <si>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</si>
  <si>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</si>
  <si>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</si>
  <si>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</si>
  <si>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</si>
  <si>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</si>
  <si>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</si>
  <si>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</si>
  <si>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</si>
  <si>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</si>
  <si>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</si>
  <si>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</si>
  <si>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</si>
  <si>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</si>
  <si>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</si>
  <si>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</si>
  <si>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</si>
  <si>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</si>
  <si>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</si>
  <si>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</si>
  <si>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</si>
  <si>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</si>
  <si>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</si>
  <si>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</si>
  <si>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</si>
  <si>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</si>
  <si>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</si>
  <si>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</si>
  <si>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</si>
  <si>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</si>
  <si>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</si>
  <si>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</si>
  <si>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</si>
  <si>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</si>
  <si>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</si>
  <si>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</si>
  <si>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</si>
  <si>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</si>
  <si>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</si>
  <si>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</si>
  <si>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</si>
  <si>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</si>
  <si>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</si>
  <si>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</si>
  <si>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</si>
  <si>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</si>
  <si>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</si>
  <si>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</si>
  <si>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</si>
  <si>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</si>
  <si>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</si>
  <si>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</si>
  <si>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</si>
  <si>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</si>
  <si>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</si>
  <si>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</si>
  <si>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</si>
  <si>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</si>
  <si>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</si>
  <si>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</si>
  <si>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</si>
  <si>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</si>
  <si>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</si>
  <si>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</si>
  <si>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</si>
  <si>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</si>
  <si>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</si>
  <si>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</si>
  <si>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</si>
  <si>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</si>
  <si>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</si>
  <si>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</si>
  <si>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</si>
  <si>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</si>
  <si>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</si>
  <si>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</si>
  <si>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</si>
  <si>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</si>
  <si>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</si>
  <si>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</si>
  <si>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</si>
  <si>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</si>
  <si>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</si>
  <si>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</si>
  <si>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</si>
  <si>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</si>
  <si>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</si>
  <si>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</si>
  <si>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</si>
  <si>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</si>
  <si>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</si>
  <si>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</si>
  <si>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</si>
  <si>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</si>
  <si>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</si>
  <si>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</si>
  <si>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</si>
  <si>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</si>
  <si>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</si>
  <si>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</si>
  <si>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</si>
  <si>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</si>
  <si>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</si>
  <si>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</si>
  <si>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</si>
  <si>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</si>
  <si>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</si>
  <si>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r>
      <t>Приложение № 3 к постановлению Администрации
муниципального образования «город Десногорск» Смоленской областиот 
__</t>
    </r>
    <r>
      <rPr>
        <u val="single"/>
        <sz val="14"/>
        <color theme="1"/>
        <rFont val="Times New Roman"/>
        <family val="1"/>
      </rPr>
      <t>26.02.2018_</t>
    </r>
    <r>
      <rPr>
        <sz val="14"/>
        <color theme="1"/>
        <rFont val="Times New Roman"/>
        <family val="1"/>
      </rPr>
      <t>_________ № __</t>
    </r>
    <r>
      <rPr>
        <u val="single"/>
        <sz val="14"/>
        <color theme="1"/>
        <rFont val="Times New Roman"/>
        <family val="1"/>
      </rPr>
      <t>188</t>
    </r>
    <r>
      <rPr>
        <sz val="14"/>
        <color theme="1"/>
        <rFont val="Times New Roman"/>
        <family val="1"/>
      </rPr>
      <t>_____
Приложение № 2 к муниципальной программе 
«Развитие образования в муниципальном образовании "город Десногорск» Смоленской области" на 2014-2020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</si>
</sst>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  <font>
      <u val="single"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2" fontId="3" fillId="0" borderId="6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vertical="center" wrapText="1"/>
    </xf>
    <xf numFmtId="16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10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4" xfId="0" applyFont="1" applyFill="1" applyBorder="1"/>
    <xf numFmtId="0" fontId="3" fillId="0" borderId="12" xfId="0" applyFont="1" applyFill="1" applyBorder="1"/>
    <xf numFmtId="0" fontId="3" fillId="0" borderId="7" xfId="0" applyFont="1" applyFill="1" applyBorder="1"/>
    <xf numFmtId="0" fontId="3" fillId="0" borderId="23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7"/>
  <sheetViews>
    <sheetView tabSelected="1" zoomScale="60" zoomScaleNormal="60" workbookViewId="0" topLeftCell="A1">
      <selection activeCell="N9" sqref="N9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2" customWidth="1"/>
    <col min="11" max="11" width="13.28125" style="2" customWidth="1"/>
    <col min="12" max="12" width="18.57421875" style="2" customWidth="1"/>
    <col min="13" max="13" width="10.140625" style="1" bestFit="1" customWidth="1"/>
    <col min="14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121" t="s">
        <v>162</v>
      </c>
      <c r="J2" s="121"/>
      <c r="K2" s="121"/>
      <c r="L2" s="121"/>
      <c r="M2" s="3"/>
    </row>
    <row r="3" spans="2:12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180" t="s">
        <v>157</v>
      </c>
      <c r="D4" s="180"/>
      <c r="E4" s="180"/>
      <c r="F4" s="180"/>
      <c r="G4" s="180"/>
      <c r="H4" s="180"/>
      <c r="I4" s="180"/>
      <c r="J4" s="180"/>
      <c r="K4" s="180"/>
      <c r="L4" s="180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85" t="s">
        <v>0</v>
      </c>
      <c r="C6" s="187" t="s">
        <v>1</v>
      </c>
      <c r="D6" s="189" t="s">
        <v>2</v>
      </c>
      <c r="E6" s="191" t="s">
        <v>116</v>
      </c>
      <c r="F6" s="193" t="s">
        <v>117</v>
      </c>
      <c r="G6" s="193"/>
      <c r="H6" s="193"/>
      <c r="I6" s="193"/>
      <c r="J6" s="189" t="s">
        <v>96</v>
      </c>
      <c r="K6" s="189"/>
      <c r="L6" s="194"/>
    </row>
    <row r="7" spans="2:12" ht="75.75" customHeight="1" thickBot="1">
      <c r="B7" s="186"/>
      <c r="C7" s="188"/>
      <c r="D7" s="190"/>
      <c r="E7" s="192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2:12" ht="18.75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2:12" ht="63.75" customHeight="1">
      <c r="B9" s="181" t="s">
        <v>148</v>
      </c>
      <c r="C9" s="182"/>
      <c r="D9" s="182"/>
      <c r="E9" s="182"/>
      <c r="F9" s="182"/>
      <c r="G9" s="182"/>
      <c r="H9" s="182"/>
      <c r="I9" s="182"/>
      <c r="J9" s="182"/>
      <c r="K9" s="182"/>
      <c r="L9" s="183"/>
    </row>
    <row r="10" spans="2:12" s="2" customFormat="1" ht="18.75">
      <c r="B10" s="158" t="s">
        <v>4</v>
      </c>
      <c r="C10" s="159"/>
      <c r="D10" s="159"/>
      <c r="E10" s="159"/>
      <c r="F10" s="159"/>
      <c r="G10" s="159"/>
      <c r="H10" s="159"/>
      <c r="I10" s="184"/>
      <c r="J10" s="184"/>
      <c r="K10" s="159"/>
      <c r="L10" s="160"/>
    </row>
    <row r="11" spans="2:12" ht="37.5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2:12" ht="37.5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2:12" ht="37.5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2:12" ht="93.75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2" ht="37.5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2" ht="37.5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7.5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aca="true" t="shared" si="0" ref="F17:F18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4.5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2:12" ht="60" customHeight="1" thickBot="1">
      <c r="B19" s="122" t="s">
        <v>17</v>
      </c>
      <c r="C19" s="123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aca="true" t="shared" si="1" ref="H19:I19">SUM(H15:H18)</f>
        <v>12534.599999999999</v>
      </c>
      <c r="I19" s="44">
        <f t="shared" si="1"/>
        <v>12534.599999999999</v>
      </c>
      <c r="J19" s="97"/>
      <c r="K19" s="98"/>
      <c r="L19" s="99"/>
    </row>
    <row r="20" spans="2:12" ht="90.6" customHeight="1">
      <c r="B20" s="138" t="s">
        <v>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2:12" ht="0.6" hidden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2:12" ht="100.15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2:12" ht="56.25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2:12" ht="96" customHeight="1" hidden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6.25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</v>
      </c>
      <c r="H25" s="41">
        <v>141.8</v>
      </c>
      <c r="I25" s="41">
        <v>141.8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aca="true" t="shared" si="2" ref="F26:F27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13.25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2:12" ht="69" customHeight="1" thickBot="1">
      <c r="B28" s="141" t="s">
        <v>30</v>
      </c>
      <c r="C28" s="142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 aca="true" t="shared" si="3" ref="H28:I28">H25+H26+H27</f>
        <v>156.20000000000002</v>
      </c>
      <c r="I28" s="62">
        <f t="shared" si="3"/>
        <v>156.20000000000002</v>
      </c>
      <c r="J28" s="97"/>
      <c r="K28" s="98"/>
      <c r="L28" s="99"/>
    </row>
    <row r="29" spans="2:12" ht="26.25" customHeight="1">
      <c r="B29" s="143" t="s">
        <v>114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2:12" ht="37.5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2:12" ht="38.25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4566.6</v>
      </c>
      <c r="G31" s="58">
        <v>1410.9</v>
      </c>
      <c r="H31" s="58">
        <v>1410.9</v>
      </c>
      <c r="I31" s="58">
        <v>1744.8</v>
      </c>
      <c r="J31" s="95"/>
      <c r="K31" s="95"/>
      <c r="L31" s="96"/>
    </row>
    <row r="32" spans="2:12" ht="70.5" customHeight="1" thickBot="1">
      <c r="B32" s="141" t="s">
        <v>32</v>
      </c>
      <c r="C32" s="142"/>
      <c r="D32" s="87"/>
      <c r="E32" s="87" t="s">
        <v>122</v>
      </c>
      <c r="F32" s="58">
        <f>G32+H32+I32</f>
        <v>4566.6</v>
      </c>
      <c r="G32" s="58">
        <v>1410.9</v>
      </c>
      <c r="H32" s="58">
        <v>1410.9</v>
      </c>
      <c r="I32" s="58">
        <f aca="true" t="shared" si="4" ref="I32">I31</f>
        <v>1744.8</v>
      </c>
      <c r="J32" s="98"/>
      <c r="K32" s="98"/>
      <c r="L32" s="99"/>
    </row>
    <row r="33" spans="2:12" ht="90" customHeight="1" thickBot="1">
      <c r="B33" s="122" t="s">
        <v>68</v>
      </c>
      <c r="C33" s="123"/>
      <c r="D33" s="15"/>
      <c r="E33" s="40" t="s">
        <v>121</v>
      </c>
      <c r="F33" s="42">
        <f>F19+F28+F32</f>
        <v>42638.99999999999</v>
      </c>
      <c r="G33" s="43">
        <f>G19+G28+G32</f>
        <v>14101.699999999999</v>
      </c>
      <c r="H33" s="43">
        <f aca="true" t="shared" si="5" ref="H33:I33">H19+H28+H32</f>
        <v>14101.699999999999</v>
      </c>
      <c r="I33" s="44">
        <f t="shared" si="5"/>
        <v>14435.599999999999</v>
      </c>
      <c r="J33" s="97"/>
      <c r="K33" s="98"/>
      <c r="L33" s="99"/>
    </row>
    <row r="34" spans="2:12" ht="30.75" customHeight="1">
      <c r="B34" s="146" t="s">
        <v>35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8"/>
    </row>
    <row r="35" spans="2:12" ht="30.75" customHeight="1">
      <c r="B35" s="134" t="s">
        <v>36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/>
    </row>
    <row r="36" spans="2:12" ht="30.75" customHeight="1">
      <c r="B36" s="134" t="s">
        <v>77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/>
    </row>
    <row r="37" spans="2:12" ht="37.5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2:12" ht="56.25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2:12" ht="37.5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</v>
      </c>
      <c r="K39" s="120">
        <v>9.3</v>
      </c>
      <c r="L39" s="116">
        <v>9.5</v>
      </c>
    </row>
    <row r="40" spans="2:12" ht="112.5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62" t="s">
        <v>44</v>
      </c>
      <c r="E41" s="54" t="s">
        <v>43</v>
      </c>
      <c r="F41" s="41">
        <f>G41+H41+I41</f>
        <v>184975.2</v>
      </c>
      <c r="G41" s="41">
        <v>62096.2</v>
      </c>
      <c r="H41" s="41">
        <v>62146.2</v>
      </c>
      <c r="I41" s="41">
        <v>60732.8</v>
      </c>
      <c r="J41" s="7"/>
      <c r="K41" s="7"/>
      <c r="L41" s="94"/>
    </row>
    <row r="42" spans="2:12" ht="57" thickBot="1">
      <c r="B42" s="90" t="s">
        <v>156</v>
      </c>
      <c r="C42" s="57" t="s">
        <v>98</v>
      </c>
      <c r="D42" s="179"/>
      <c r="E42" s="51" t="s">
        <v>111</v>
      </c>
      <c r="F42" s="41">
        <f aca="true" t="shared" si="6" ref="F42">G42+H42+I42</f>
        <v>181832.4</v>
      </c>
      <c r="G42" s="58">
        <v>59455.9</v>
      </c>
      <c r="H42" s="41">
        <v>60029.5</v>
      </c>
      <c r="I42" s="41">
        <v>62347</v>
      </c>
      <c r="J42" s="13"/>
      <c r="K42" s="13"/>
      <c r="L42" s="100"/>
    </row>
    <row r="43" spans="2:12" ht="38.25" thickBot="1">
      <c r="B43" s="122" t="s">
        <v>45</v>
      </c>
      <c r="C43" s="123"/>
      <c r="D43" s="11"/>
      <c r="E43" s="45" t="s">
        <v>46</v>
      </c>
      <c r="F43" s="42">
        <f>SUM(F41:F42)</f>
        <v>366807.6</v>
      </c>
      <c r="G43" s="43">
        <f>SUM(G41:G42)</f>
        <v>121552.1</v>
      </c>
      <c r="H43" s="43">
        <f>SUM(H41:H42)</f>
        <v>122175.7</v>
      </c>
      <c r="I43" s="44">
        <f>SUM(I41:I42)</f>
        <v>123079.8</v>
      </c>
      <c r="J43" s="101"/>
      <c r="K43" s="11"/>
      <c r="L43" s="102"/>
    </row>
    <row r="44" spans="2:12" ht="18.75">
      <c r="B44" s="124" t="s">
        <v>47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2:12" ht="18.75">
      <c r="B45" s="176" t="s">
        <v>120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8"/>
    </row>
    <row r="46" spans="2:12" ht="19.5" customHeight="1">
      <c r="B46" s="134" t="s">
        <v>99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/>
    </row>
    <row r="47" spans="2:12" ht="27" customHeight="1">
      <c r="B47" s="134"/>
      <c r="C47" s="135"/>
      <c r="D47" s="135"/>
      <c r="E47" s="135"/>
      <c r="F47" s="135"/>
      <c r="G47" s="135"/>
      <c r="H47" s="135"/>
      <c r="I47" s="135"/>
      <c r="J47" s="137"/>
      <c r="K47" s="135"/>
      <c r="L47" s="136"/>
    </row>
    <row r="48" spans="2:12" ht="56.25">
      <c r="B48" s="16" t="s">
        <v>48</v>
      </c>
      <c r="C48" s="54" t="s">
        <v>78</v>
      </c>
      <c r="D48" s="54" t="s">
        <v>33</v>
      </c>
      <c r="E48" s="54" t="s">
        <v>33</v>
      </c>
      <c r="F48" s="6"/>
      <c r="G48" s="9"/>
      <c r="H48" s="9"/>
      <c r="I48" s="12"/>
      <c r="J48" s="114">
        <v>95</v>
      </c>
      <c r="K48" s="114">
        <v>95</v>
      </c>
      <c r="L48" s="115">
        <v>100</v>
      </c>
    </row>
    <row r="49" spans="2:12" ht="75">
      <c r="B49" s="34" t="s">
        <v>70</v>
      </c>
      <c r="C49" s="54" t="s">
        <v>80</v>
      </c>
      <c r="D49" s="54" t="s">
        <v>33</v>
      </c>
      <c r="E49" s="54" t="s">
        <v>33</v>
      </c>
      <c r="F49" s="6"/>
      <c r="G49" s="9"/>
      <c r="H49" s="9"/>
      <c r="I49" s="12"/>
      <c r="J49" s="120">
        <v>90</v>
      </c>
      <c r="K49" s="120">
        <v>96</v>
      </c>
      <c r="L49" s="116">
        <v>100</v>
      </c>
    </row>
    <row r="50" spans="2:12" ht="56.25">
      <c r="B50" s="34" t="s">
        <v>71</v>
      </c>
      <c r="C50" s="54" t="s">
        <v>79</v>
      </c>
      <c r="D50" s="54" t="s">
        <v>33</v>
      </c>
      <c r="E50" s="54" t="s">
        <v>33</v>
      </c>
      <c r="F50" s="6"/>
      <c r="G50" s="9"/>
      <c r="H50" s="9"/>
      <c r="I50" s="12"/>
      <c r="J50" s="114">
        <v>0.5</v>
      </c>
      <c r="K50" s="114">
        <v>0.5</v>
      </c>
      <c r="L50" s="115">
        <v>0.5</v>
      </c>
    </row>
    <row r="51" spans="2:12" ht="75">
      <c r="B51" s="34" t="s">
        <v>72</v>
      </c>
      <c r="C51" s="54" t="s">
        <v>49</v>
      </c>
      <c r="D51" s="54" t="s">
        <v>33</v>
      </c>
      <c r="E51" s="54" t="s">
        <v>33</v>
      </c>
      <c r="F51" s="6"/>
      <c r="G51" s="9"/>
      <c r="H51" s="9"/>
      <c r="I51" s="12"/>
      <c r="J51" s="114">
        <v>41</v>
      </c>
      <c r="K51" s="114">
        <v>45</v>
      </c>
      <c r="L51" s="115">
        <v>50</v>
      </c>
    </row>
    <row r="52" spans="2:12" ht="37.5">
      <c r="B52" s="34" t="s">
        <v>73</v>
      </c>
      <c r="C52" s="54" t="s">
        <v>69</v>
      </c>
      <c r="D52" s="54" t="s">
        <v>33</v>
      </c>
      <c r="E52" s="54" t="s">
        <v>33</v>
      </c>
      <c r="F52" s="6"/>
      <c r="G52" s="9"/>
      <c r="H52" s="9"/>
      <c r="I52" s="12"/>
      <c r="J52" s="114">
        <v>63.5</v>
      </c>
      <c r="K52" s="114">
        <v>64</v>
      </c>
      <c r="L52" s="115">
        <v>64</v>
      </c>
    </row>
    <row r="53" spans="2:12" ht="56.25">
      <c r="B53" s="30" t="s">
        <v>74</v>
      </c>
      <c r="C53" s="35" t="s">
        <v>95</v>
      </c>
      <c r="D53" s="54" t="s">
        <v>33</v>
      </c>
      <c r="E53" s="54" t="s">
        <v>33</v>
      </c>
      <c r="F53" s="6"/>
      <c r="G53" s="9"/>
      <c r="H53" s="9"/>
      <c r="I53" s="12"/>
      <c r="J53" s="118">
        <v>90</v>
      </c>
      <c r="K53" s="118">
        <v>96</v>
      </c>
      <c r="L53" s="119">
        <v>100</v>
      </c>
    </row>
    <row r="54" spans="2:12" ht="37.5">
      <c r="B54" s="30" t="s">
        <v>90</v>
      </c>
      <c r="C54" s="36" t="s">
        <v>91</v>
      </c>
      <c r="D54" s="54" t="s">
        <v>33</v>
      </c>
      <c r="E54" s="54" t="s">
        <v>33</v>
      </c>
      <c r="F54" s="6"/>
      <c r="G54" s="9"/>
      <c r="H54" s="9"/>
      <c r="I54" s="12"/>
      <c r="J54" s="114">
        <v>10</v>
      </c>
      <c r="K54" s="114">
        <v>12</v>
      </c>
      <c r="L54" s="115">
        <v>12</v>
      </c>
    </row>
    <row r="55" spans="1:12" ht="37.5">
      <c r="A55" s="1" t="s">
        <v>134</v>
      </c>
      <c r="B55" s="37" t="s">
        <v>75</v>
      </c>
      <c r="C55" s="54" t="s">
        <v>115</v>
      </c>
      <c r="D55" s="161" t="s">
        <v>51</v>
      </c>
      <c r="E55" s="54" t="s">
        <v>37</v>
      </c>
      <c r="F55" s="41">
        <f>G55+H55+I55</f>
        <v>60312.6</v>
      </c>
      <c r="G55" s="41">
        <v>20714.5</v>
      </c>
      <c r="H55" s="41">
        <v>20799.1</v>
      </c>
      <c r="I55" s="41">
        <v>18799</v>
      </c>
      <c r="J55" s="13"/>
      <c r="K55" s="13"/>
      <c r="L55" s="100"/>
    </row>
    <row r="56" spans="2:12" s="79" customFormat="1" ht="96" customHeight="1" thickBot="1">
      <c r="B56" s="80" t="s">
        <v>141</v>
      </c>
      <c r="C56" s="78" t="s">
        <v>100</v>
      </c>
      <c r="D56" s="162"/>
      <c r="E56" s="78" t="s">
        <v>34</v>
      </c>
      <c r="F56" s="41">
        <f>G56+H56+I56</f>
        <v>319452.5</v>
      </c>
      <c r="G56" s="58">
        <v>104454.3</v>
      </c>
      <c r="H56" s="58">
        <v>105462.5</v>
      </c>
      <c r="I56" s="58">
        <v>109535.7</v>
      </c>
      <c r="J56" s="103"/>
      <c r="K56" s="103"/>
      <c r="L56" s="104"/>
    </row>
    <row r="57" spans="2:12" ht="38.25" thickBot="1">
      <c r="B57" s="122" t="s">
        <v>50</v>
      </c>
      <c r="C57" s="123"/>
      <c r="D57" s="18"/>
      <c r="E57" s="45" t="s">
        <v>46</v>
      </c>
      <c r="F57" s="42">
        <f>SUM(F55:F56)</f>
        <v>379765.1</v>
      </c>
      <c r="G57" s="43">
        <f>SUM(G55:G56)</f>
        <v>125168.8</v>
      </c>
      <c r="H57" s="43">
        <f>SUM(H55:H56)</f>
        <v>126261.6</v>
      </c>
      <c r="I57" s="44">
        <f>SUM(I55:I56)</f>
        <v>128334.7</v>
      </c>
      <c r="J57" s="101"/>
      <c r="K57" s="11"/>
      <c r="L57" s="102"/>
    </row>
    <row r="58" spans="2:12" ht="18.75">
      <c r="B58" s="138" t="s">
        <v>88</v>
      </c>
      <c r="C58" s="139"/>
      <c r="D58" s="139"/>
      <c r="E58" s="139"/>
      <c r="F58" s="139"/>
      <c r="G58" s="139"/>
      <c r="H58" s="139"/>
      <c r="I58" s="139"/>
      <c r="J58" s="174"/>
      <c r="K58" s="139"/>
      <c r="L58" s="140"/>
    </row>
    <row r="59" spans="2:12" ht="37.5">
      <c r="B59" s="38" t="s">
        <v>113</v>
      </c>
      <c r="C59" s="33" t="s">
        <v>155</v>
      </c>
      <c r="D59" s="13"/>
      <c r="E59" s="7" t="s">
        <v>33</v>
      </c>
      <c r="F59" s="6"/>
      <c r="G59" s="9"/>
      <c r="H59" s="9"/>
      <c r="I59" s="12"/>
      <c r="J59" s="7">
        <v>130</v>
      </c>
      <c r="K59" s="7">
        <v>131</v>
      </c>
      <c r="L59" s="94">
        <v>131</v>
      </c>
    </row>
    <row r="60" spans="2:12" ht="37.5">
      <c r="B60" s="10" t="s">
        <v>142</v>
      </c>
      <c r="C60" s="54" t="s">
        <v>101</v>
      </c>
      <c r="D60" s="161" t="s">
        <v>53</v>
      </c>
      <c r="E60" s="161" t="s">
        <v>34</v>
      </c>
      <c r="F60" s="41">
        <f>G60+H60+I60</f>
        <v>5323.200000000001</v>
      </c>
      <c r="G60" s="58">
        <v>1774.4</v>
      </c>
      <c r="H60" s="41">
        <v>1774.4</v>
      </c>
      <c r="I60" s="41">
        <v>1774.4</v>
      </c>
      <c r="J60" s="13"/>
      <c r="K60" s="13"/>
      <c r="L60" s="100"/>
    </row>
    <row r="61" spans="2:13" ht="90.75" customHeight="1" thickBot="1">
      <c r="B61" s="175" t="s">
        <v>52</v>
      </c>
      <c r="C61" s="137"/>
      <c r="D61" s="162"/>
      <c r="E61" s="162"/>
      <c r="F61" s="41">
        <f>SUM(F60)</f>
        <v>5323.200000000001</v>
      </c>
      <c r="G61" s="58">
        <f>SUM(G60)</f>
        <v>1774.4</v>
      </c>
      <c r="H61" s="41">
        <f aca="true" t="shared" si="7" ref="H61:I61">H60</f>
        <v>1774.4</v>
      </c>
      <c r="I61" s="41">
        <f t="shared" si="7"/>
        <v>1774.4</v>
      </c>
      <c r="J61" s="103"/>
      <c r="K61" s="103"/>
      <c r="L61" s="104"/>
      <c r="M61" s="64"/>
    </row>
    <row r="62" spans="2:12" ht="62.25" customHeight="1" thickBot="1">
      <c r="B62" s="122" t="s">
        <v>112</v>
      </c>
      <c r="C62" s="123"/>
      <c r="D62" s="11"/>
      <c r="E62" s="45" t="s">
        <v>46</v>
      </c>
      <c r="F62" s="42">
        <f>F57+F61</f>
        <v>385088.3</v>
      </c>
      <c r="G62" s="43">
        <f>G57+G61</f>
        <v>126943.2</v>
      </c>
      <c r="H62" s="43">
        <f>H57+H61</f>
        <v>128036</v>
      </c>
      <c r="I62" s="44">
        <f aca="true" t="shared" si="8" ref="I62">I57+I61</f>
        <v>130109.09999999999</v>
      </c>
      <c r="J62" s="101"/>
      <c r="K62" s="11"/>
      <c r="L62" s="102"/>
    </row>
    <row r="63" spans="2:12" ht="18.75">
      <c r="B63" s="138" t="s">
        <v>54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40"/>
    </row>
    <row r="64" spans="2:12" ht="18.75">
      <c r="B64" s="171" t="s">
        <v>81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3"/>
    </row>
    <row r="65" spans="2:12" ht="18.75">
      <c r="B65" s="134" t="s">
        <v>102</v>
      </c>
      <c r="C65" s="135"/>
      <c r="D65" s="135"/>
      <c r="E65" s="135"/>
      <c r="F65" s="135"/>
      <c r="G65" s="135"/>
      <c r="H65" s="135"/>
      <c r="I65" s="135"/>
      <c r="J65" s="137"/>
      <c r="K65" s="135"/>
      <c r="L65" s="136"/>
    </row>
    <row r="66" spans="2:12" ht="56.25">
      <c r="B66" s="10" t="s">
        <v>55</v>
      </c>
      <c r="C66" s="54" t="s">
        <v>56</v>
      </c>
      <c r="D66" s="54" t="s">
        <v>33</v>
      </c>
      <c r="E66" s="54" t="s">
        <v>33</v>
      </c>
      <c r="F66" s="6"/>
      <c r="G66" s="9"/>
      <c r="H66" s="9"/>
      <c r="I66" s="12"/>
      <c r="J66" s="7">
        <v>79</v>
      </c>
      <c r="K66" s="7">
        <v>80</v>
      </c>
      <c r="L66" s="94">
        <v>80</v>
      </c>
    </row>
    <row r="67" spans="1:12" ht="37.5" customHeight="1" thickBot="1">
      <c r="A67" s="1" t="s">
        <v>97</v>
      </c>
      <c r="B67" s="10" t="s">
        <v>57</v>
      </c>
      <c r="C67" s="54" t="s">
        <v>115</v>
      </c>
      <c r="D67" s="82"/>
      <c r="E67" s="54" t="s">
        <v>37</v>
      </c>
      <c r="F67" s="41">
        <f>G67+H67+I67</f>
        <v>29144.100000000002</v>
      </c>
      <c r="G67" s="58">
        <v>9714.7</v>
      </c>
      <c r="H67" s="58">
        <v>9714.7</v>
      </c>
      <c r="I67" s="58">
        <v>9714.7</v>
      </c>
      <c r="J67" s="13"/>
      <c r="K67" s="13"/>
      <c r="L67" s="100"/>
    </row>
    <row r="68" spans="2:12" ht="51" customHeight="1" thickBot="1">
      <c r="B68" s="122" t="s">
        <v>58</v>
      </c>
      <c r="C68" s="123"/>
      <c r="D68" s="19"/>
      <c r="E68" s="40" t="s">
        <v>161</v>
      </c>
      <c r="F68" s="42">
        <f>SUM(F67:F67)</f>
        <v>29144.100000000002</v>
      </c>
      <c r="G68" s="43">
        <f>SUM(G67:G67)</f>
        <v>9714.7</v>
      </c>
      <c r="H68" s="43">
        <f>SUM(H67:H67)</f>
        <v>9714.7</v>
      </c>
      <c r="I68" s="44">
        <f>SUM(I67:I67)</f>
        <v>9714.7</v>
      </c>
      <c r="J68" s="101"/>
      <c r="K68" s="11"/>
      <c r="L68" s="102"/>
    </row>
    <row r="69" spans="2:12" ht="19.5" customHeight="1">
      <c r="B69" s="124" t="s">
        <v>59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6"/>
    </row>
    <row r="70" spans="2:12" s="2" customFormat="1" ht="38.25" customHeight="1">
      <c r="B70" s="127" t="s">
        <v>82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9"/>
    </row>
    <row r="71" spans="2:12" s="2" customFormat="1" ht="19.5" thickBot="1">
      <c r="B71" s="130" t="s">
        <v>60</v>
      </c>
      <c r="C71" s="131"/>
      <c r="D71" s="131"/>
      <c r="E71" s="131"/>
      <c r="F71" s="131"/>
      <c r="G71" s="131"/>
      <c r="H71" s="131"/>
      <c r="I71" s="131"/>
      <c r="J71" s="132"/>
      <c r="K71" s="131"/>
      <c r="L71" s="133"/>
    </row>
    <row r="72" spans="2:12" s="2" customFormat="1" ht="37.5">
      <c r="B72" s="10" t="s">
        <v>61</v>
      </c>
      <c r="C72" s="54" t="s">
        <v>89</v>
      </c>
      <c r="D72" s="54" t="s">
        <v>33</v>
      </c>
      <c r="E72" s="54" t="s">
        <v>33</v>
      </c>
      <c r="F72" s="6"/>
      <c r="G72" s="9"/>
      <c r="H72" s="9"/>
      <c r="I72" s="12"/>
      <c r="J72" s="117">
        <v>620</v>
      </c>
      <c r="K72" s="7">
        <v>625</v>
      </c>
      <c r="L72" s="94">
        <v>625</v>
      </c>
    </row>
    <row r="73" spans="2:12" s="2" customFormat="1" ht="37.5">
      <c r="B73" s="54" t="s">
        <v>62</v>
      </c>
      <c r="C73" s="54" t="s">
        <v>147</v>
      </c>
      <c r="D73" s="54" t="s">
        <v>33</v>
      </c>
      <c r="E73" s="54" t="s">
        <v>33</v>
      </c>
      <c r="F73" s="14"/>
      <c r="G73" s="14"/>
      <c r="H73" s="14"/>
      <c r="I73" s="14"/>
      <c r="J73" s="7">
        <v>2075</v>
      </c>
      <c r="K73" s="7">
        <v>2100</v>
      </c>
      <c r="L73" s="7">
        <v>2100</v>
      </c>
    </row>
    <row r="74" spans="1:12" s="2" customFormat="1" ht="37.5">
      <c r="A74" s="2" t="s">
        <v>97</v>
      </c>
      <c r="B74" s="66" t="s">
        <v>125</v>
      </c>
      <c r="C74" s="67" t="s">
        <v>119</v>
      </c>
      <c r="D74" s="149" t="s">
        <v>63</v>
      </c>
      <c r="E74" s="67" t="s">
        <v>37</v>
      </c>
      <c r="F74" s="58">
        <f>G74+H74+I74</f>
        <v>0</v>
      </c>
      <c r="G74" s="58"/>
      <c r="H74" s="58"/>
      <c r="I74" s="58"/>
      <c r="J74" s="103"/>
      <c r="K74" s="103"/>
      <c r="L74" s="104"/>
    </row>
    <row r="75" spans="2:13" s="2" customFormat="1" ht="135.6" customHeight="1" thickBot="1">
      <c r="B75" s="67" t="s">
        <v>126</v>
      </c>
      <c r="C75" s="67" t="s">
        <v>124</v>
      </c>
      <c r="D75" s="150"/>
      <c r="E75" s="67" t="s">
        <v>34</v>
      </c>
      <c r="F75" s="58">
        <f>G75+H75+I75</f>
        <v>0</v>
      </c>
      <c r="G75" s="58">
        <v>0</v>
      </c>
      <c r="H75" s="58">
        <v>0</v>
      </c>
      <c r="I75" s="58">
        <v>0</v>
      </c>
      <c r="J75" s="103"/>
      <c r="K75" s="103"/>
      <c r="L75" s="103"/>
      <c r="M75" s="65"/>
    </row>
    <row r="76" spans="2:12" s="2" customFormat="1" ht="83.25" customHeight="1" thickBot="1">
      <c r="B76" s="141" t="s">
        <v>64</v>
      </c>
      <c r="C76" s="142"/>
      <c r="D76" s="68"/>
      <c r="E76" s="69"/>
      <c r="F76" s="60">
        <f>G76+H76+I76</f>
        <v>0</v>
      </c>
      <c r="G76" s="61">
        <f>SUM(G74:G75)</f>
        <v>0</v>
      </c>
      <c r="H76" s="61">
        <f aca="true" t="shared" si="9" ref="H76:I76">H74</f>
        <v>0</v>
      </c>
      <c r="I76" s="62">
        <f t="shared" si="9"/>
        <v>0</v>
      </c>
      <c r="J76" s="101"/>
      <c r="K76" s="11"/>
      <c r="L76" s="102"/>
    </row>
    <row r="77" spans="2:20" s="2" customFormat="1" ht="46.5" customHeight="1" thickBot="1">
      <c r="B77" s="163" t="s">
        <v>131</v>
      </c>
      <c r="C77" s="164"/>
      <c r="D77" s="164"/>
      <c r="E77" s="164"/>
      <c r="F77" s="164"/>
      <c r="G77" s="165"/>
      <c r="H77" s="165"/>
      <c r="I77" s="165"/>
      <c r="J77" s="164"/>
      <c r="K77" s="164"/>
      <c r="L77" s="166"/>
      <c r="M77" s="24"/>
      <c r="N77" s="24"/>
      <c r="O77" s="25"/>
      <c r="P77" s="26"/>
      <c r="Q77" s="24"/>
      <c r="R77" s="24"/>
      <c r="S77" s="24"/>
      <c r="T77" s="25"/>
    </row>
    <row r="78" spans="2:20" s="2" customFormat="1" ht="112.5" customHeight="1">
      <c r="B78" s="70" t="s">
        <v>127</v>
      </c>
      <c r="C78" s="71" t="s">
        <v>128</v>
      </c>
      <c r="D78" s="150" t="s">
        <v>53</v>
      </c>
      <c r="E78" s="72" t="s">
        <v>34</v>
      </c>
      <c r="F78" s="58">
        <f>G78+H78+I78</f>
        <v>0</v>
      </c>
      <c r="G78" s="58">
        <v>0</v>
      </c>
      <c r="H78" s="58">
        <v>0</v>
      </c>
      <c r="I78" s="58">
        <v>0</v>
      </c>
      <c r="J78" s="105"/>
      <c r="K78" s="105"/>
      <c r="L78" s="106"/>
      <c r="M78" s="24"/>
      <c r="N78" s="24"/>
      <c r="O78" s="27"/>
      <c r="P78" s="27"/>
      <c r="Q78" s="24"/>
      <c r="R78" s="24"/>
      <c r="S78" s="24"/>
      <c r="T78" s="27"/>
    </row>
    <row r="79" spans="2:20" s="2" customFormat="1" ht="46.5" customHeight="1">
      <c r="B79" s="73" t="s">
        <v>129</v>
      </c>
      <c r="C79" s="71" t="s">
        <v>130</v>
      </c>
      <c r="D79" s="152"/>
      <c r="E79" s="74" t="s">
        <v>37</v>
      </c>
      <c r="F79" s="58">
        <f>G79+H79+I79</f>
        <v>0</v>
      </c>
      <c r="G79" s="58">
        <v>0</v>
      </c>
      <c r="H79" s="58">
        <v>0</v>
      </c>
      <c r="I79" s="58">
        <v>0</v>
      </c>
      <c r="J79" s="107"/>
      <c r="K79" s="107"/>
      <c r="L79" s="108"/>
      <c r="M79" s="151"/>
      <c r="N79" s="24"/>
      <c r="O79" s="28"/>
      <c r="P79" s="28"/>
      <c r="Q79" s="24"/>
      <c r="R79" s="151"/>
      <c r="S79" s="24"/>
      <c r="T79" s="28"/>
    </row>
    <row r="80" spans="2:20" s="2" customFormat="1" ht="46.5" customHeight="1" thickBot="1">
      <c r="B80" s="167" t="s">
        <v>132</v>
      </c>
      <c r="C80" s="168"/>
      <c r="D80" s="67"/>
      <c r="E80" s="74"/>
      <c r="F80" s="58">
        <f aca="true" t="shared" si="10" ref="F80">G80+H80+I80</f>
        <v>0</v>
      </c>
      <c r="G80" s="58">
        <f>SUM(G78:G79)</f>
        <v>0</v>
      </c>
      <c r="H80" s="58">
        <f aca="true" t="shared" si="11" ref="H80:I80">SUM(H78:H79)</f>
        <v>0</v>
      </c>
      <c r="I80" s="58">
        <f t="shared" si="11"/>
        <v>0</v>
      </c>
      <c r="J80" s="107"/>
      <c r="K80" s="109"/>
      <c r="L80" s="108"/>
      <c r="M80" s="151"/>
      <c r="N80" s="24"/>
      <c r="O80" s="28"/>
      <c r="P80" s="29"/>
      <c r="Q80" s="24"/>
      <c r="R80" s="151"/>
      <c r="S80" s="24"/>
      <c r="T80" s="28"/>
    </row>
    <row r="81" spans="2:20" s="2" customFormat="1" ht="46.5" customHeight="1" thickBot="1">
      <c r="B81" s="169" t="s">
        <v>123</v>
      </c>
      <c r="C81" s="170"/>
      <c r="D81" s="75"/>
      <c r="E81" s="76" t="s">
        <v>133</v>
      </c>
      <c r="F81" s="60">
        <f>F76+F80</f>
        <v>0</v>
      </c>
      <c r="G81" s="61">
        <f>G76+G80</f>
        <v>0</v>
      </c>
      <c r="H81" s="61">
        <f aca="true" t="shared" si="12" ref="H81:I81">H76+H80</f>
        <v>0</v>
      </c>
      <c r="I81" s="62">
        <f t="shared" si="12"/>
        <v>0</v>
      </c>
      <c r="J81" s="110"/>
      <c r="K81" s="111"/>
      <c r="L81" s="92"/>
      <c r="M81" s="24"/>
      <c r="N81" s="24"/>
      <c r="O81" s="25"/>
      <c r="P81" s="26"/>
      <c r="Q81" s="24"/>
      <c r="R81" s="24"/>
      <c r="S81" s="24"/>
      <c r="T81" s="25"/>
    </row>
    <row r="82" spans="2:12" ht="15.75" customHeight="1">
      <c r="B82" s="155" t="s">
        <v>152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7"/>
    </row>
    <row r="83" spans="2:12" ht="15.75" customHeight="1">
      <c r="B83" s="158" t="s">
        <v>154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60"/>
    </row>
    <row r="84" spans="2:12" ht="75">
      <c r="B84" s="52" t="s">
        <v>143</v>
      </c>
      <c r="C84" s="54" t="s">
        <v>85</v>
      </c>
      <c r="D84" s="20" t="s">
        <v>84</v>
      </c>
      <c r="E84" s="20" t="s">
        <v>84</v>
      </c>
      <c r="F84" s="53"/>
      <c r="G84" s="53"/>
      <c r="H84" s="53"/>
      <c r="I84" s="53"/>
      <c r="J84" s="114">
        <v>86</v>
      </c>
      <c r="K84" s="114">
        <v>86</v>
      </c>
      <c r="L84" s="115">
        <v>86</v>
      </c>
    </row>
    <row r="85" spans="2:12" ht="48" customHeight="1">
      <c r="B85" s="52" t="s">
        <v>144</v>
      </c>
      <c r="C85" s="54" t="s">
        <v>86</v>
      </c>
      <c r="D85" s="20" t="s">
        <v>84</v>
      </c>
      <c r="E85" s="20" t="s">
        <v>84</v>
      </c>
      <c r="F85" s="53"/>
      <c r="G85" s="53"/>
      <c r="H85" s="53"/>
      <c r="I85" s="53"/>
      <c r="J85" s="114">
        <v>93</v>
      </c>
      <c r="K85" s="114">
        <v>93</v>
      </c>
      <c r="L85" s="115">
        <v>93</v>
      </c>
    </row>
    <row r="86" spans="2:12" ht="93.75">
      <c r="B86" s="52" t="s">
        <v>145</v>
      </c>
      <c r="C86" s="54" t="s">
        <v>87</v>
      </c>
      <c r="D86" s="20" t="s">
        <v>84</v>
      </c>
      <c r="E86" s="20" t="s">
        <v>84</v>
      </c>
      <c r="F86" s="53"/>
      <c r="G86" s="53"/>
      <c r="H86" s="53"/>
      <c r="I86" s="53"/>
      <c r="J86" s="114">
        <v>100</v>
      </c>
      <c r="K86" s="114">
        <v>100</v>
      </c>
      <c r="L86" s="115">
        <v>100</v>
      </c>
    </row>
    <row r="87" spans="1:12" ht="87.75" customHeight="1" thickBot="1">
      <c r="A87" s="1" t="s">
        <v>134</v>
      </c>
      <c r="B87" s="31" t="s">
        <v>146</v>
      </c>
      <c r="C87" s="50" t="s">
        <v>103</v>
      </c>
      <c r="D87" s="21" t="s">
        <v>65</v>
      </c>
      <c r="E87" s="51" t="s">
        <v>37</v>
      </c>
      <c r="F87" s="58">
        <f>G87+H87+I87</f>
        <v>9577.599999999999</v>
      </c>
      <c r="G87" s="58">
        <v>3042.7</v>
      </c>
      <c r="H87" s="41">
        <v>3122.7</v>
      </c>
      <c r="I87" s="41">
        <v>3412.2</v>
      </c>
      <c r="J87" s="103"/>
      <c r="K87" s="103"/>
      <c r="L87" s="104"/>
    </row>
    <row r="88" spans="2:12" ht="48" customHeight="1" thickBot="1">
      <c r="B88" s="122" t="s">
        <v>66</v>
      </c>
      <c r="C88" s="123"/>
      <c r="D88" s="22"/>
      <c r="E88" s="40" t="s">
        <v>37</v>
      </c>
      <c r="F88" s="59">
        <f>G88+H88+I88</f>
        <v>9577.599999999999</v>
      </c>
      <c r="G88" s="77">
        <f>G87</f>
        <v>3042.7</v>
      </c>
      <c r="H88" s="47">
        <f>H87</f>
        <v>3122.7</v>
      </c>
      <c r="I88" s="48">
        <f aca="true" t="shared" si="13" ref="I88">I87</f>
        <v>3412.2</v>
      </c>
      <c r="J88" s="101"/>
      <c r="K88" s="11"/>
      <c r="L88" s="102"/>
    </row>
    <row r="89" spans="2:12" ht="54.75" customHeight="1" thickBot="1">
      <c r="B89" s="153" t="s">
        <v>118</v>
      </c>
      <c r="C89" s="154"/>
      <c r="D89" s="23"/>
      <c r="E89" s="46"/>
      <c r="F89" s="60">
        <f>G89+H89+I89</f>
        <v>833256.6000000001</v>
      </c>
      <c r="G89" s="60">
        <f>G88+G81+G68+G62+G43+G33</f>
        <v>275354.4</v>
      </c>
      <c r="H89" s="61">
        <f>H33+H43+H62+H68+H81+H88</f>
        <v>277150.80000000005</v>
      </c>
      <c r="I89" s="62">
        <f>I33+I43+I62+I68+I81+I88</f>
        <v>280751.4</v>
      </c>
      <c r="J89" s="112"/>
      <c r="K89" s="23"/>
      <c r="L89" s="113"/>
    </row>
    <row r="90" spans="2:12" ht="18.75">
      <c r="B90" s="4"/>
      <c r="C90" s="4"/>
      <c r="D90" s="4"/>
      <c r="E90" s="4"/>
      <c r="F90" s="49"/>
      <c r="G90" s="63"/>
      <c r="H90" s="63"/>
      <c r="I90" s="63"/>
      <c r="J90" s="4"/>
      <c r="K90" s="4"/>
      <c r="L90" s="4"/>
    </row>
    <row r="91" spans="2:12" ht="18.75">
      <c r="B91" s="4"/>
      <c r="C91" s="4"/>
      <c r="D91" s="4"/>
      <c r="E91" s="4"/>
      <c r="F91" s="49"/>
      <c r="G91" s="49"/>
      <c r="H91" s="49"/>
      <c r="I91" s="49"/>
      <c r="J91" s="4"/>
      <c r="K91" s="4"/>
      <c r="L91" s="4"/>
    </row>
    <row r="92" spans="2:12" ht="18.75">
      <c r="B92" s="4"/>
      <c r="C92" s="4"/>
      <c r="D92" s="4"/>
      <c r="E92" s="4"/>
      <c r="F92" s="49"/>
      <c r="G92" s="49"/>
      <c r="H92" s="49"/>
      <c r="I92" s="49"/>
      <c r="J92" s="4"/>
      <c r="K92" s="4"/>
      <c r="L92" s="4"/>
    </row>
    <row r="93" spans="2:12" ht="18.75">
      <c r="B93" s="4"/>
      <c r="C93" s="4"/>
      <c r="D93" s="4" t="s">
        <v>93</v>
      </c>
      <c r="E93" s="4"/>
      <c r="F93" s="39">
        <f>F25+F41+F55+F67+F74+F87+F79</f>
        <v>284434.89999999997</v>
      </c>
      <c r="G93" s="39">
        <f>G25+G41+G55+G67+G74+G87+G79</f>
        <v>95709.9</v>
      </c>
      <c r="H93" s="39">
        <f>H25+H41+H55+H67+H74+H87+H79</f>
        <v>95924.5</v>
      </c>
      <c r="I93" s="39">
        <f>I25+I41+I55+I67+I74+I87+I79</f>
        <v>92800.5</v>
      </c>
      <c r="J93" s="4"/>
      <c r="K93" s="4"/>
      <c r="L93" s="4"/>
    </row>
    <row r="94" spans="2:12" ht="18.75">
      <c r="B94" s="4"/>
      <c r="C94" s="4"/>
      <c r="D94" s="4"/>
      <c r="E94" s="4"/>
      <c r="F94" s="39"/>
      <c r="G94" s="39"/>
      <c r="H94" s="39"/>
      <c r="I94" s="39"/>
      <c r="J94" s="4"/>
      <c r="K94" s="4"/>
      <c r="L94" s="4"/>
    </row>
    <row r="95" spans="2:12" ht="18.75">
      <c r="B95" s="4"/>
      <c r="C95" s="4"/>
      <c r="D95" s="4" t="s">
        <v>94</v>
      </c>
      <c r="E95" s="4"/>
      <c r="F95" s="39">
        <f>F15+F16+F17+F18+F26+F27+F31+F42+F56+F60+F75+F78</f>
        <v>548821.7</v>
      </c>
      <c r="G95" s="39">
        <f>G15+G16+G17+G18+G26+G27+G31+G42+G56+G60+G75+G78</f>
        <v>179644.5</v>
      </c>
      <c r="H95" s="39">
        <f>H15+H16+H17+H18+H26+H27+H31+H42+H56+H60+H75+H78</f>
        <v>181226.3</v>
      </c>
      <c r="I95" s="39">
        <f>I15+I16+I17+I18+I26+I27+I31+I42+I56+I60+I75+I78</f>
        <v>187950.9</v>
      </c>
      <c r="J95" s="4"/>
      <c r="K95" s="4"/>
      <c r="L95" s="4"/>
    </row>
    <row r="97" ht="15">
      <c r="G97" s="65"/>
    </row>
  </sheetData>
  <mergeCells count="50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5:L45"/>
    <mergeCell ref="D41:D42"/>
    <mergeCell ref="D55:D56"/>
    <mergeCell ref="B65:L65"/>
    <mergeCell ref="B77:L77"/>
    <mergeCell ref="B80:C80"/>
    <mergeCell ref="B81:C81"/>
    <mergeCell ref="B63:L63"/>
    <mergeCell ref="B64:L64"/>
    <mergeCell ref="E60:E61"/>
    <mergeCell ref="B62:C62"/>
    <mergeCell ref="B57:C57"/>
    <mergeCell ref="B58:L58"/>
    <mergeCell ref="B61:C61"/>
    <mergeCell ref="D60:D61"/>
    <mergeCell ref="M79:M80"/>
    <mergeCell ref="R79:R80"/>
    <mergeCell ref="D78:D79"/>
    <mergeCell ref="B89:C89"/>
    <mergeCell ref="B76:C76"/>
    <mergeCell ref="B82:L82"/>
    <mergeCell ref="B83:L83"/>
    <mergeCell ref="I2:L2"/>
    <mergeCell ref="B88:C88"/>
    <mergeCell ref="B68:C68"/>
    <mergeCell ref="B69:L69"/>
    <mergeCell ref="B70:L70"/>
    <mergeCell ref="B71:L71"/>
    <mergeCell ref="B46:L47"/>
    <mergeCell ref="B19:C19"/>
    <mergeCell ref="B20:L20"/>
    <mergeCell ref="B28:C28"/>
    <mergeCell ref="B29:L29"/>
    <mergeCell ref="B32:C32"/>
    <mergeCell ref="B34:L34"/>
    <mergeCell ref="B43:C43"/>
    <mergeCell ref="D74:D75"/>
    <mergeCell ref="B44:L4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2018-04-17T10:37:13Z</dcterms:modified>
  <cp:category/>
  <cp:version/>
  <cp:contentType/>
  <cp:contentStatus/>
</cp:coreProperties>
</file>