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105" windowWidth="16185" windowHeight="12780" tabRatio="897" activeTab="0"/>
  </bookViews>
  <sheets>
    <sheet name="17.1 перечень МКД " sheetId="1" r:id="rId1"/>
  </sheets>
  <definedNames>
    <definedName name="_xlnm.Print_Titles" localSheetId="0">'17.1 перечень МКД '!$11:$11</definedName>
    <definedName name="мп" localSheetId="0">#REF!</definedName>
    <definedName name="мп">#REF!</definedName>
    <definedName name="_xlnm.Print_Area" localSheetId="0">'17.1 перечень МКД '!$A$1:$R$22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<sst xmlns="http://schemas.openxmlformats.org/spreadsheetml/2006/main" count="89" uniqueCount="55">
  <si>
    <t>Раздел 1. Перечень многоквартирных домов, в отношении которых планируется проведение капитального ремонта общего имущества</t>
  </si>
  <si>
    <t>за счет средств Фонда содействия реформированию ЖКХ</t>
  </si>
  <si>
    <t xml:space="preserve">за счет средств областного бюджета </t>
  </si>
  <si>
    <t>КРАТКОСРОЧНЫЙ ПЛАН 
реализации Региональной программы капитального ремонта общего имущества в многоквартирных домах, расположенных на территории Смоленской области, на 2014-2043 годы на 2017-2019 годы</t>
  </si>
  <si>
    <t>Г. Десногорск, микрорайон 1, д. 3</t>
  </si>
  <si>
    <t>Г. Десногорск, микрорайон 1, д. 15</t>
  </si>
  <si>
    <t>Г. Десногорск, микрорайон 4, д. 16</t>
  </si>
  <si>
    <t>Г. Десногорск, микрорайон 4, д. 17</t>
  </si>
  <si>
    <t>12.2018</t>
  </si>
  <si>
    <t>12.2019</t>
  </si>
  <si>
    <t>Г. Десногорск, микрорайон 2, д. 1</t>
  </si>
  <si>
    <t>Г. Десногорск, микрорайон 2, д. 11</t>
  </si>
  <si>
    <t>Г. Десногорск, микрорайон 2, д. 19</t>
  </si>
  <si>
    <t>Г. Десногорск, микрорайон 2, д. 20</t>
  </si>
  <si>
    <t>Г. Десногорск, микрорайон 2, д. 4</t>
  </si>
  <si>
    <t>Итого по муниципальному образованию  «город Десногорск» Смоленской области</t>
  </si>
  <si>
    <t>за счет средств местного бюджета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</si>
  <si>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</si>
  <si>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</si>
  <si>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</si>
  <si>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</si>
  <si>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</si>
  <si>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</si>
  <si>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</si>
  <si>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</si>
  <si>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</si>
  <si>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нежилых</t>
  </si>
  <si>
    <t>жилых</t>
  </si>
  <si>
    <t>№ п/п</t>
  </si>
  <si>
    <t>кв.м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</si>
  <si>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</si>
  <si>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</si>
  <si>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</si>
  <si>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</si>
  <si>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</si>
  <si>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</si>
  <si>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</si>
  <si>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за счет средств собственников помещений в МКД</t>
  </si>
  <si>
    <t>руб.</t>
  </si>
  <si>
    <t>руб./кв.м</t>
  </si>
  <si>
    <t>кирпич</t>
  </si>
  <si>
    <t>-</t>
  </si>
  <si>
    <t>х</t>
  </si>
  <si>
    <t>панели</t>
  </si>
  <si>
    <t>Общая площадь МКД, всего</t>
  </si>
  <si>
    <t>всего</t>
  </si>
  <si>
    <t>Площадь помещений МКД</t>
  </si>
  <si>
    <t>в том числе</t>
  </si>
  <si>
    <t>завершения последнего капитального ремонта</t>
  </si>
  <si>
    <t>12.2017</t>
  </si>
  <si>
    <t>15. Муниципальное образование «город Десногорск» Смоленской области</t>
  </si>
  <si>
    <t>Адрес многоквартирного дома                                      (далее также - МКД)</t>
  </si>
  <si>
    <t>Приложение                    
к распоряжению Администрации Смоленской области от 15.10.2015 № 1522-р/адм (в редакции распоряжений Администрации Смоленской области от 13.05.2016             
№ 599-р/адм, от 30.12.2016 № 2087-р/адм, от 10.05.2017            № 603-р/адм, от  ___________ № ________)</t>
  </si>
  <si>
    <t>Предельная стоимость капитального ремонта 
1 кв. м общей площади помещений МКД</t>
  </si>
  <si>
    <t>Удельная стоимость капитального ремонта 
1 кв. м общей площади помещений МКД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</si>
</sst>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0.00"/>
    <numFmt numFmtId="185" formatCode="0.0"/>
    <numFmt numFmtId="186" formatCode="0.00000"/>
    <numFmt numFmtId="187" formatCode="0.0000"/>
    <numFmt numFmtId="188" formatCode="0.000"/>
    <numFmt numFmtId="189" formatCode="[$-FC19]d\ mmmm\ yyyy\ &quot;г.&quot;"/>
    <numFmt numFmtId="190" formatCode="[$-419]mmmm\ yyyy;@"/>
    <numFmt numFmtId="191" formatCode="d/m;@"/>
    <numFmt numFmtId="192" formatCode="000000"/>
    <numFmt numFmtId="193" formatCode="#,##0.00&quot;р.&quot;"/>
    <numFmt numFmtId="194" formatCode="###\ ###\ ###\ ##0"/>
    <numFmt numFmtId="195" formatCode="#,##0.00_р_."/>
    <numFmt numFmtId="196" formatCode="#,##0;[Red]#,##0"/>
    <numFmt numFmtId="197" formatCode="#,##0.00;[Red]#,##0.00"/>
    <numFmt numFmtId="198" formatCode="_-* #,##0.000_р_._-;\-* #,##0.000_р_._-;_-* &quot;-&quot;??_р_._-;_-@_-"/>
    <numFmt numFmtId="199" formatCode="#,##0.000_р_."/>
    <numFmt numFmtId="200" formatCode="#,##0.0000_р_."/>
    <numFmt numFmtId="201" formatCode="#,##0.00000_р_."/>
    <numFmt numFmtId="202" formatCode="_-* #,##0.0_р_._-;\-* #,##0.0_р_._-;_-* &quot;-&quot;??_р_._-;_-@_-"/>
    <numFmt numFmtId="203" formatCode="_-* #,##0_р_._-;\-* #,##0_р_._-;_-* &quot;-&quot;??_р_._-;_-@_-"/>
    <numFmt numFmtId="204" formatCode="#,##0.00_ ;\-#,##0.00\ "/>
    <numFmt numFmtId="205" formatCode="###,###,###,##0"/>
    <numFmt numFmtId="206" formatCode="###,###,###,##0.00"/>
    <numFmt numFmtId="207" formatCode="&quot;$&quot;#,##0.00"/>
    <numFmt numFmtId="208" formatCode="0.00_);\(0.00\)"/>
    <numFmt numFmtId="209" formatCode="[$-409]dddd\,\ mmmm\ dd\,\ yyyy"/>
    <numFmt numFmtId="210" formatCode="[$-409]mmm\-yy;@"/>
    <numFmt numFmtId="211" formatCode="[$-409]mmmmm\-yy;@"/>
    <numFmt numFmtId="212" formatCode="0.00;[Red]0.00"/>
    <numFmt numFmtId="213" formatCode="0.00_);[Red]\(0.00\)"/>
    <numFmt numFmtId="214" formatCode="[$-409]h:mm:ss\ AM/PM"/>
    <numFmt numFmtId="215" formatCode="#,##0.0_ ;\-#,##0.0\ "/>
    <numFmt numFmtId="216" formatCode="#,##0_ ;\-#,##0\ "/>
    <numFmt numFmtId="21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6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readingOrder="1"/>
    </xf>
    <xf numFmtId="1" fontId="5" fillId="0" borderId="0" xfId="0" applyNumberFormat="1" applyFont="1" applyFill="1" applyBorder="1" applyAlignment="1">
      <alignment horizontal="center" vertical="center" wrapText="1" readingOrder="1"/>
    </xf>
    <xf numFmtId="1" fontId="4" fillId="0" borderId="10" xfId="0" applyNumberFormat="1" applyFont="1" applyFill="1" applyBorder="1" applyAlignment="1">
      <alignment horizontal="center" vertical="center" readingOrder="1"/>
    </xf>
    <xf numFmtId="1" fontId="5" fillId="0" borderId="10" xfId="0" applyNumberFormat="1" applyFont="1" applyFill="1" applyBorder="1" applyAlignment="1">
      <alignment horizontal="center" vertical="center" wrapText="1" readingOrder="1"/>
    </xf>
    <xf numFmtId="4" fontId="4" fillId="0" borderId="10" xfId="0" applyNumberFormat="1" applyFont="1" applyFill="1" applyBorder="1" applyAlignment="1">
      <alignment horizontal="right" vertical="center" readingOrder="1"/>
    </xf>
    <xf numFmtId="4" fontId="4" fillId="0" borderId="0" xfId="0" applyNumberFormat="1" applyFont="1" applyFill="1" applyBorder="1" applyAlignment="1">
      <alignment horizontal="right" vertical="center" readingOrder="1"/>
    </xf>
    <xf numFmtId="171" fontId="4" fillId="0" borderId="10" xfId="69" applyNumberFormat="1" applyFont="1" applyFill="1" applyBorder="1" applyAlignment="1">
      <alignment horizontal="center" vertical="center" wrapText="1" readingOrder="1"/>
    </xf>
    <xf numFmtId="171" fontId="4" fillId="0" borderId="10" xfId="0" applyNumberFormat="1" applyFont="1" applyFill="1" applyBorder="1" applyAlignment="1">
      <alignment horizontal="center" vertical="center" wrapText="1" readingOrder="1"/>
    </xf>
    <xf numFmtId="171" fontId="4" fillId="0" borderId="10" xfId="0" applyNumberFormat="1" applyFont="1" applyFill="1" applyBorder="1" applyAlignment="1">
      <alignment horizontal="center" vertical="center" textRotation="90" wrapText="1" readingOrder="1"/>
    </xf>
    <xf numFmtId="4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4" fontId="4" fillId="0" borderId="10" xfId="0" applyNumberFormat="1" applyFont="1" applyFill="1" applyBorder="1" applyAlignment="1">
      <alignment horizontal="right" vertical="center" wrapText="1" readingOrder="1"/>
    </xf>
    <xf numFmtId="4" fontId="4" fillId="0" borderId="10" xfId="69" applyNumberFormat="1" applyFont="1" applyFill="1" applyBorder="1" applyAlignment="1">
      <alignment horizontal="right" vertical="center" readingOrder="1"/>
    </xf>
    <xf numFmtId="2" fontId="4" fillId="0" borderId="10" xfId="69" applyNumberFormat="1" applyFont="1" applyFill="1" applyBorder="1" applyAlignment="1">
      <alignment horizontal="right" vertical="center" readingOrder="1"/>
    </xf>
    <xf numFmtId="2" fontId="5" fillId="0" borderId="10" xfId="69" applyNumberFormat="1" applyFont="1" applyFill="1" applyBorder="1" applyAlignment="1">
      <alignment horizontal="right" vertical="center" readingOrder="1"/>
    </xf>
    <xf numFmtId="179" fontId="5" fillId="0" borderId="10" xfId="69" applyNumberFormat="1" applyFont="1" applyFill="1" applyBorder="1" applyAlignment="1">
      <alignment horizontal="right" vertical="center" readingOrder="1"/>
    </xf>
    <xf numFmtId="179" fontId="4" fillId="0" borderId="10" xfId="0" applyNumberFormat="1" applyFont="1" applyFill="1" applyBorder="1" applyAlignment="1">
      <alignment horizontal="right" vertical="center" readingOrder="1"/>
    </xf>
    <xf numFmtId="171" fontId="4" fillId="0" borderId="0" xfId="69" applyNumberFormat="1" applyFont="1" applyFill="1" applyBorder="1" applyAlignment="1">
      <alignment horizontal="right" vertical="center" readingOrder="1"/>
    </xf>
    <xf numFmtId="171" fontId="4" fillId="0" borderId="0" xfId="0" applyNumberFormat="1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Border="1" applyAlignment="1">
      <alignment horizontal="right" vertical="center" wrapText="1" readingOrder="1"/>
    </xf>
    <xf numFmtId="179" fontId="4" fillId="0" borderId="10" xfId="69" applyNumberFormat="1" applyFont="1" applyFill="1" applyBorder="1" applyAlignment="1">
      <alignment horizontal="right" vertical="center" readingOrder="1"/>
    </xf>
    <xf numFmtId="0" fontId="4" fillId="0" borderId="0" xfId="0" applyFont="1" applyFill="1" applyBorder="1" applyAlignment="1">
      <alignment horizontal="right" vertical="center" readingOrder="1"/>
    </xf>
    <xf numFmtId="0" fontId="4" fillId="0" borderId="10" xfId="0" applyFont="1" applyFill="1" applyBorder="1" applyAlignment="1">
      <alignment horizontal="center" vertical="center" textRotation="90" wrapText="1"/>
    </xf>
    <xf numFmtId="1" fontId="4" fillId="0" borderId="10" xfId="0" applyNumberFormat="1" applyFont="1" applyFill="1" applyBorder="1" applyAlignment="1">
      <alignment horizontal="center" vertical="center" textRotation="90" wrapText="1" readingOrder="1"/>
    </xf>
    <xf numFmtId="171" fontId="4" fillId="0" borderId="10" xfId="69" applyNumberFormat="1" applyFont="1" applyFill="1" applyBorder="1" applyAlignment="1">
      <alignment horizontal="center" vertical="center" textRotation="90" wrapText="1" readingOrder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3" xfId="0" applyFont="1" applyFill="1" applyBorder="1" applyAlignment="1">
      <alignment horizontal="center" textRotation="90" wrapText="1"/>
    </xf>
    <xf numFmtId="4" fontId="4" fillId="0" borderId="10" xfId="0" applyNumberFormat="1" applyFont="1" applyFill="1" applyBorder="1" applyAlignment="1">
      <alignment horizontal="center" vertical="center" textRotation="90" wrapText="1" readingOrder="1"/>
    </xf>
    <xf numFmtId="171" fontId="4" fillId="0" borderId="10" xfId="69" applyNumberFormat="1" applyFont="1" applyFill="1" applyBorder="1" applyAlignment="1">
      <alignment horizontal="center" vertical="center" wrapText="1" readingOrder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22"/>
  <sheetViews>
    <sheetView tabSelected="1" view="pageBreakPreview" zoomScale="80" zoomScaleSheetLayoutView="80" zoomScalePageLayoutView="70" workbookViewId="0" topLeftCell="A14">
      <selection activeCell="A1" sqref="A1:IV22"/>
    </sheetView>
  </sheetViews>
  <sheetFormatPr defaultColWidth="9.140625" defaultRowHeight="15"/>
  <cols>
    <col min="1" max="1" width="6.00390625" style="5" customWidth="1"/>
    <col min="2" max="2" width="53.421875" style="6" customWidth="1"/>
    <col min="3" max="3" width="10.28125" style="5" customWidth="1"/>
    <col min="4" max="4" width="6.7109375" style="5" customWidth="1"/>
    <col min="5" max="5" width="16.140625" style="5" customWidth="1"/>
    <col min="6" max="7" width="6.7109375" style="20" customWidth="1"/>
    <col min="8" max="8" width="15.140625" style="40" customWidth="1"/>
    <col min="9" max="10" width="13.7109375" style="40" customWidth="1"/>
    <col min="11" max="11" width="18.7109375" style="26" customWidth="1"/>
    <col min="12" max="14" width="8.28125" style="41" customWidth="1"/>
    <col min="15" max="15" width="20.7109375" style="26" customWidth="1"/>
    <col min="16" max="16" width="14.140625" style="45" customWidth="1"/>
    <col min="17" max="17" width="12.28125" style="45" customWidth="1"/>
    <col min="18" max="18" width="12.28125" style="17" customWidth="1"/>
    <col min="19" max="19" width="0.2890625" style="1" hidden="1" customWidth="1"/>
    <col min="20" max="16384" width="9.140625" style="1" customWidth="1"/>
  </cols>
  <sheetData>
    <row r="1" spans="15:19" ht="20.25" customHeight="1">
      <c r="O1" s="54" t="s">
        <v>52</v>
      </c>
      <c r="P1" s="54"/>
      <c r="Q1" s="54"/>
      <c r="R1" s="54"/>
      <c r="S1" s="7"/>
    </row>
    <row r="2" spans="15:19" ht="85.5" customHeight="1">
      <c r="O2" s="54"/>
      <c r="P2" s="54"/>
      <c r="Q2" s="54"/>
      <c r="R2" s="54"/>
      <c r="S2" s="7"/>
    </row>
    <row r="3" spans="1:18" ht="42" customHeight="1">
      <c r="A3" s="53" t="s">
        <v>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8.25" customHeight="1">
      <c r="A4" s="8"/>
      <c r="B4" s="9"/>
      <c r="C4" s="9"/>
      <c r="D4" s="9"/>
      <c r="E4" s="9"/>
      <c r="F4" s="21"/>
      <c r="G4" s="21"/>
      <c r="H4" s="42"/>
      <c r="I4" s="42"/>
      <c r="J4" s="42"/>
      <c r="K4" s="42"/>
      <c r="L4" s="42"/>
      <c r="M4" s="42"/>
      <c r="N4" s="42"/>
      <c r="O4" s="42"/>
      <c r="P4" s="42"/>
      <c r="Q4" s="42"/>
      <c r="R4" s="9"/>
    </row>
    <row r="5" spans="1:18" ht="24.7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9" customHeight="1">
      <c r="A6" s="8"/>
      <c r="B6" s="8"/>
      <c r="C6" s="8"/>
      <c r="D6" s="8"/>
      <c r="E6" s="8"/>
      <c r="F6" s="22"/>
      <c r="G6" s="22"/>
      <c r="H6" s="43"/>
      <c r="I6" s="43"/>
      <c r="J6" s="43"/>
      <c r="K6" s="43"/>
      <c r="L6" s="43"/>
      <c r="M6" s="43"/>
      <c r="N6" s="43"/>
      <c r="O6" s="43"/>
      <c r="P6" s="43"/>
      <c r="Q6" s="43"/>
      <c r="R6" s="8"/>
    </row>
    <row r="7" spans="1:19" ht="33" customHeight="1">
      <c r="A7" s="56" t="s">
        <v>28</v>
      </c>
      <c r="B7" s="57" t="s">
        <v>51</v>
      </c>
      <c r="C7" s="50" t="s">
        <v>30</v>
      </c>
      <c r="D7" s="50"/>
      <c r="E7" s="46" t="s">
        <v>31</v>
      </c>
      <c r="F7" s="47" t="s">
        <v>32</v>
      </c>
      <c r="G7" s="47" t="s">
        <v>33</v>
      </c>
      <c r="H7" s="48" t="s">
        <v>44</v>
      </c>
      <c r="I7" s="65" t="s">
        <v>46</v>
      </c>
      <c r="J7" s="65"/>
      <c r="K7" s="60" t="s">
        <v>34</v>
      </c>
      <c r="L7" s="60"/>
      <c r="M7" s="60"/>
      <c r="N7" s="60"/>
      <c r="O7" s="60"/>
      <c r="P7" s="52" t="s">
        <v>54</v>
      </c>
      <c r="Q7" s="52" t="s">
        <v>53</v>
      </c>
      <c r="R7" s="46" t="s">
        <v>35</v>
      </c>
      <c r="S7" s="2"/>
    </row>
    <row r="8" spans="1:19" ht="15" customHeight="1">
      <c r="A8" s="56"/>
      <c r="B8" s="58"/>
      <c r="C8" s="46" t="s">
        <v>36</v>
      </c>
      <c r="D8" s="61" t="s">
        <v>48</v>
      </c>
      <c r="E8" s="46"/>
      <c r="F8" s="47"/>
      <c r="G8" s="47"/>
      <c r="H8" s="48"/>
      <c r="I8" s="48" t="s">
        <v>26</v>
      </c>
      <c r="J8" s="48" t="s">
        <v>27</v>
      </c>
      <c r="K8" s="64" t="s">
        <v>45</v>
      </c>
      <c r="L8" s="60" t="s">
        <v>47</v>
      </c>
      <c r="M8" s="60"/>
      <c r="N8" s="60"/>
      <c r="O8" s="60"/>
      <c r="P8" s="52"/>
      <c r="Q8" s="52"/>
      <c r="R8" s="46"/>
      <c r="S8" s="2"/>
    </row>
    <row r="9" spans="1:19" ht="223.5" customHeight="1">
      <c r="A9" s="56"/>
      <c r="B9" s="58"/>
      <c r="C9" s="46"/>
      <c r="D9" s="62"/>
      <c r="E9" s="46"/>
      <c r="F9" s="47"/>
      <c r="G9" s="47"/>
      <c r="H9" s="48"/>
      <c r="I9" s="48"/>
      <c r="J9" s="48"/>
      <c r="K9" s="64"/>
      <c r="L9" s="29" t="s">
        <v>1</v>
      </c>
      <c r="M9" s="29" t="s">
        <v>2</v>
      </c>
      <c r="N9" s="29" t="s">
        <v>16</v>
      </c>
      <c r="O9" s="29" t="s">
        <v>37</v>
      </c>
      <c r="P9" s="52"/>
      <c r="Q9" s="52"/>
      <c r="R9" s="46"/>
      <c r="S9" s="2"/>
    </row>
    <row r="10" spans="1:19" s="5" customFormat="1" ht="21" customHeight="1">
      <c r="A10" s="56"/>
      <c r="B10" s="59"/>
      <c r="C10" s="46"/>
      <c r="D10" s="63"/>
      <c r="E10" s="46"/>
      <c r="F10" s="47"/>
      <c r="G10" s="47"/>
      <c r="H10" s="27" t="s">
        <v>29</v>
      </c>
      <c r="I10" s="27" t="s">
        <v>29</v>
      </c>
      <c r="J10" s="27" t="s">
        <v>29</v>
      </c>
      <c r="K10" s="30" t="s">
        <v>38</v>
      </c>
      <c r="L10" s="28" t="s">
        <v>38</v>
      </c>
      <c r="M10" s="28" t="s">
        <v>38</v>
      </c>
      <c r="N10" s="28" t="s">
        <v>38</v>
      </c>
      <c r="O10" s="30" t="s">
        <v>38</v>
      </c>
      <c r="P10" s="31" t="s">
        <v>39</v>
      </c>
      <c r="Q10" s="31" t="s">
        <v>39</v>
      </c>
      <c r="R10" s="46"/>
      <c r="S10" s="11"/>
    </row>
    <row r="11" spans="1:19" s="5" customFormat="1" ht="21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23">
        <v>6</v>
      </c>
      <c r="G11" s="23">
        <v>7</v>
      </c>
      <c r="H11" s="32">
        <v>8</v>
      </c>
      <c r="I11" s="32">
        <v>9</v>
      </c>
      <c r="J11" s="32">
        <v>10</v>
      </c>
      <c r="K11" s="33">
        <v>11</v>
      </c>
      <c r="L11" s="32">
        <v>12</v>
      </c>
      <c r="M11" s="32">
        <v>13</v>
      </c>
      <c r="N11" s="32">
        <v>14</v>
      </c>
      <c r="O11" s="33">
        <v>15</v>
      </c>
      <c r="P11" s="32">
        <v>16</v>
      </c>
      <c r="Q11" s="32">
        <v>17</v>
      </c>
      <c r="R11" s="11">
        <v>18</v>
      </c>
      <c r="S11" s="11"/>
    </row>
    <row r="12" spans="1:19" ht="23.25" customHeight="1">
      <c r="A12" s="49" t="s">
        <v>50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2"/>
    </row>
    <row r="13" spans="1:19" ht="39.75" customHeight="1">
      <c r="A13" s="51" t="s">
        <v>15</v>
      </c>
      <c r="B13" s="51"/>
      <c r="C13" s="3" t="s">
        <v>42</v>
      </c>
      <c r="D13" s="3" t="s">
        <v>42</v>
      </c>
      <c r="E13" s="3" t="s">
        <v>42</v>
      </c>
      <c r="F13" s="24" t="s">
        <v>42</v>
      </c>
      <c r="G13" s="24" t="s">
        <v>42</v>
      </c>
      <c r="H13" s="38">
        <f>H14+H15+H16+H17+H18</f>
        <v>58549.6</v>
      </c>
      <c r="I13" s="38">
        <f>I14+I15+I16+I17+I18</f>
        <v>47244.6</v>
      </c>
      <c r="J13" s="38">
        <f>J14+J15+J16+J17+J18</f>
        <v>44366.7</v>
      </c>
      <c r="K13" s="38">
        <f>SUM(K14:K22)</f>
        <v>75850891</v>
      </c>
      <c r="L13" s="37">
        <f>SUM(L14:L21)</f>
        <v>0</v>
      </c>
      <c r="M13" s="37">
        <f>SUM(M14:M21)</f>
        <v>0</v>
      </c>
      <c r="N13" s="37">
        <f>SUM(N14:N21)</f>
        <v>0</v>
      </c>
      <c r="O13" s="38">
        <f>SUM(O14:O22)</f>
        <v>75850891</v>
      </c>
      <c r="P13" s="38">
        <f>P14+P15+P16+P17+P18</f>
        <v>5648.393778809406</v>
      </c>
      <c r="Q13" s="38" t="s">
        <v>42</v>
      </c>
      <c r="R13" s="4" t="s">
        <v>42</v>
      </c>
      <c r="S13" s="2"/>
    </row>
    <row r="14" spans="1:19" ht="18" customHeight="1">
      <c r="A14" s="19" t="s">
        <v>17</v>
      </c>
      <c r="B14" s="16" t="s">
        <v>11</v>
      </c>
      <c r="C14" s="12">
        <v>1982</v>
      </c>
      <c r="D14" s="11" t="s">
        <v>41</v>
      </c>
      <c r="E14" s="11" t="s">
        <v>43</v>
      </c>
      <c r="F14" s="23">
        <v>9</v>
      </c>
      <c r="G14" s="23">
        <v>4</v>
      </c>
      <c r="H14" s="44">
        <v>9719.8</v>
      </c>
      <c r="I14" s="44">
        <v>7640.2</v>
      </c>
      <c r="J14" s="44">
        <v>7500.4</v>
      </c>
      <c r="K14" s="35">
        <v>11400000</v>
      </c>
      <c r="L14" s="36">
        <v>0</v>
      </c>
      <c r="M14" s="36">
        <v>0</v>
      </c>
      <c r="N14" s="36">
        <v>0</v>
      </c>
      <c r="O14" s="34">
        <f aca="true" t="shared" si="0" ref="O14:O22">K14</f>
        <v>11400000</v>
      </c>
      <c r="P14" s="39">
        <f>K14/H14</f>
        <v>1172.8636391695304</v>
      </c>
      <c r="Q14" s="44">
        <v>9673</v>
      </c>
      <c r="R14" s="13" t="s">
        <v>49</v>
      </c>
      <c r="S14" s="2"/>
    </row>
    <row r="15" spans="1:19" s="15" customFormat="1" ht="18" customHeight="1">
      <c r="A15" s="19" t="s">
        <v>18</v>
      </c>
      <c r="B15" s="16" t="s">
        <v>14</v>
      </c>
      <c r="C15" s="12">
        <v>1979</v>
      </c>
      <c r="D15" s="11" t="s">
        <v>41</v>
      </c>
      <c r="E15" s="11" t="s">
        <v>43</v>
      </c>
      <c r="F15" s="23">
        <v>9</v>
      </c>
      <c r="G15" s="23">
        <v>6</v>
      </c>
      <c r="H15" s="44">
        <v>14913.4</v>
      </c>
      <c r="I15" s="44">
        <v>11696.1</v>
      </c>
      <c r="J15" s="44">
        <v>11337</v>
      </c>
      <c r="K15" s="35">
        <v>16000000</v>
      </c>
      <c r="L15" s="36">
        <v>0</v>
      </c>
      <c r="M15" s="36">
        <v>0</v>
      </c>
      <c r="N15" s="36">
        <v>0</v>
      </c>
      <c r="O15" s="34">
        <f t="shared" si="0"/>
        <v>16000000</v>
      </c>
      <c r="P15" s="39">
        <f aca="true" t="shared" si="1" ref="P15:P22">K15/H15</f>
        <v>1072.8606488124774</v>
      </c>
      <c r="Q15" s="44">
        <v>9673</v>
      </c>
      <c r="R15" s="13" t="s">
        <v>49</v>
      </c>
      <c r="S15" s="18"/>
    </row>
    <row r="16" spans="1:19" ht="18" customHeight="1">
      <c r="A16" s="19" t="s">
        <v>19</v>
      </c>
      <c r="B16" s="16" t="s">
        <v>12</v>
      </c>
      <c r="C16" s="12">
        <v>1981</v>
      </c>
      <c r="D16" s="11" t="s">
        <v>41</v>
      </c>
      <c r="E16" s="11" t="s">
        <v>43</v>
      </c>
      <c r="F16" s="23">
        <v>9</v>
      </c>
      <c r="G16" s="23">
        <v>8</v>
      </c>
      <c r="H16" s="44">
        <v>17345.3</v>
      </c>
      <c r="I16" s="44">
        <v>14394.8</v>
      </c>
      <c r="J16" s="44">
        <v>12993.2</v>
      </c>
      <c r="K16" s="35">
        <v>22000000</v>
      </c>
      <c r="L16" s="36">
        <v>0</v>
      </c>
      <c r="M16" s="36">
        <v>0</v>
      </c>
      <c r="N16" s="36">
        <v>0</v>
      </c>
      <c r="O16" s="34">
        <f t="shared" si="0"/>
        <v>22000000</v>
      </c>
      <c r="P16" s="39">
        <f t="shared" si="1"/>
        <v>1268.355116371582</v>
      </c>
      <c r="Q16" s="44">
        <v>9673</v>
      </c>
      <c r="R16" s="13" t="s">
        <v>8</v>
      </c>
      <c r="S16" s="2"/>
    </row>
    <row r="17" spans="1:19" ht="18" customHeight="1">
      <c r="A17" s="19" t="s">
        <v>20</v>
      </c>
      <c r="B17" s="16" t="s">
        <v>10</v>
      </c>
      <c r="C17" s="12">
        <v>1988</v>
      </c>
      <c r="D17" s="11" t="s">
        <v>41</v>
      </c>
      <c r="E17" s="11" t="s">
        <v>43</v>
      </c>
      <c r="F17" s="23">
        <v>16</v>
      </c>
      <c r="G17" s="23">
        <v>1</v>
      </c>
      <c r="H17" s="44">
        <v>7944.7</v>
      </c>
      <c r="I17" s="44">
        <v>6328</v>
      </c>
      <c r="J17" s="44">
        <v>5975.4</v>
      </c>
      <c r="K17" s="35">
        <v>6485000</v>
      </c>
      <c r="L17" s="36">
        <v>0</v>
      </c>
      <c r="M17" s="36">
        <v>0</v>
      </c>
      <c r="N17" s="36">
        <v>0</v>
      </c>
      <c r="O17" s="34">
        <f t="shared" si="0"/>
        <v>6485000</v>
      </c>
      <c r="P17" s="39">
        <f t="shared" si="1"/>
        <v>816.2674487394112</v>
      </c>
      <c r="Q17" s="44">
        <v>9673</v>
      </c>
      <c r="R17" s="14" t="s">
        <v>9</v>
      </c>
      <c r="S17" s="2"/>
    </row>
    <row r="18" spans="1:19" ht="18" customHeight="1">
      <c r="A18" s="19" t="s">
        <v>21</v>
      </c>
      <c r="B18" s="16" t="s">
        <v>13</v>
      </c>
      <c r="C18" s="12">
        <v>1983</v>
      </c>
      <c r="D18" s="11" t="s">
        <v>41</v>
      </c>
      <c r="E18" s="11" t="s">
        <v>43</v>
      </c>
      <c r="F18" s="23">
        <v>9</v>
      </c>
      <c r="G18" s="23">
        <v>4</v>
      </c>
      <c r="H18" s="44">
        <v>8626.4</v>
      </c>
      <c r="I18" s="44">
        <v>7185.5</v>
      </c>
      <c r="J18" s="44">
        <v>6560.7</v>
      </c>
      <c r="K18" s="35">
        <v>11370000</v>
      </c>
      <c r="L18" s="36">
        <v>0</v>
      </c>
      <c r="M18" s="36">
        <v>0</v>
      </c>
      <c r="N18" s="36">
        <v>0</v>
      </c>
      <c r="O18" s="34">
        <f t="shared" si="0"/>
        <v>11370000</v>
      </c>
      <c r="P18" s="39">
        <f t="shared" si="1"/>
        <v>1318.0469257164054</v>
      </c>
      <c r="Q18" s="44">
        <v>9673</v>
      </c>
      <c r="R18" s="14" t="s">
        <v>9</v>
      </c>
      <c r="S18" s="2"/>
    </row>
    <row r="19" spans="1:19" ht="18" customHeight="1">
      <c r="A19" s="19" t="s">
        <v>22</v>
      </c>
      <c r="B19" s="16" t="s">
        <v>4</v>
      </c>
      <c r="C19" s="10">
        <v>1974</v>
      </c>
      <c r="D19" s="11" t="s">
        <v>41</v>
      </c>
      <c r="E19" s="11" t="s">
        <v>43</v>
      </c>
      <c r="F19" s="23">
        <v>9</v>
      </c>
      <c r="G19" s="23">
        <v>4</v>
      </c>
      <c r="H19" s="35">
        <v>8711</v>
      </c>
      <c r="I19" s="35">
        <v>7140.8</v>
      </c>
      <c r="J19" s="35">
        <v>6665.1</v>
      </c>
      <c r="K19" s="25">
        <v>3408559.88</v>
      </c>
      <c r="L19" s="36">
        <v>0</v>
      </c>
      <c r="M19" s="36">
        <v>0</v>
      </c>
      <c r="N19" s="36">
        <v>0</v>
      </c>
      <c r="O19" s="34">
        <f t="shared" si="0"/>
        <v>3408559.88</v>
      </c>
      <c r="P19" s="39">
        <f t="shared" si="1"/>
        <v>391.29375272643784</v>
      </c>
      <c r="Q19" s="44">
        <v>9673</v>
      </c>
      <c r="R19" s="13" t="s">
        <v>49</v>
      </c>
      <c r="S19" s="2"/>
    </row>
    <row r="20" spans="1:19" ht="18" customHeight="1">
      <c r="A20" s="19" t="s">
        <v>23</v>
      </c>
      <c r="B20" s="16" t="s">
        <v>5</v>
      </c>
      <c r="C20" s="12">
        <v>1973</v>
      </c>
      <c r="D20" s="11" t="s">
        <v>41</v>
      </c>
      <c r="E20" s="11" t="s">
        <v>43</v>
      </c>
      <c r="F20" s="23">
        <v>14</v>
      </c>
      <c r="G20" s="23">
        <v>1</v>
      </c>
      <c r="H20" s="44">
        <v>5107.5</v>
      </c>
      <c r="I20" s="44">
        <v>4226.5</v>
      </c>
      <c r="J20" s="44">
        <v>3942.9</v>
      </c>
      <c r="K20" s="25">
        <v>2051242.9</v>
      </c>
      <c r="L20" s="36">
        <v>0</v>
      </c>
      <c r="M20" s="36">
        <v>0</v>
      </c>
      <c r="N20" s="36">
        <v>0</v>
      </c>
      <c r="O20" s="34">
        <f t="shared" si="0"/>
        <v>2051242.9</v>
      </c>
      <c r="P20" s="39">
        <f t="shared" si="1"/>
        <v>401.61388154674495</v>
      </c>
      <c r="Q20" s="44">
        <v>9673</v>
      </c>
      <c r="R20" s="13" t="s">
        <v>49</v>
      </c>
      <c r="S20" s="2"/>
    </row>
    <row r="21" spans="1:19" ht="18" customHeight="1">
      <c r="A21" s="19" t="s">
        <v>24</v>
      </c>
      <c r="B21" s="16" t="s">
        <v>6</v>
      </c>
      <c r="C21" s="12">
        <v>1991</v>
      </c>
      <c r="D21" s="11" t="s">
        <v>41</v>
      </c>
      <c r="E21" s="11" t="s">
        <v>40</v>
      </c>
      <c r="F21" s="23">
        <v>5</v>
      </c>
      <c r="G21" s="23">
        <v>5</v>
      </c>
      <c r="H21" s="44">
        <v>4926.1</v>
      </c>
      <c r="I21" s="44">
        <v>3656.4</v>
      </c>
      <c r="J21" s="44">
        <v>3347.1</v>
      </c>
      <c r="K21" s="25">
        <v>1579387.63</v>
      </c>
      <c r="L21" s="36">
        <v>0</v>
      </c>
      <c r="M21" s="36">
        <v>0</v>
      </c>
      <c r="N21" s="36">
        <v>0</v>
      </c>
      <c r="O21" s="34">
        <f t="shared" si="0"/>
        <v>1579387.63</v>
      </c>
      <c r="P21" s="39">
        <f t="shared" si="1"/>
        <v>320.61623393759766</v>
      </c>
      <c r="Q21" s="44">
        <v>9673</v>
      </c>
      <c r="R21" s="13" t="s">
        <v>49</v>
      </c>
      <c r="S21" s="2"/>
    </row>
    <row r="22" spans="1:19" ht="18" customHeight="1">
      <c r="A22" s="19" t="s">
        <v>25</v>
      </c>
      <c r="B22" s="16" t="s">
        <v>7</v>
      </c>
      <c r="C22" s="12">
        <v>1989</v>
      </c>
      <c r="D22" s="11" t="s">
        <v>41</v>
      </c>
      <c r="E22" s="11" t="s">
        <v>40</v>
      </c>
      <c r="F22" s="23">
        <v>5</v>
      </c>
      <c r="G22" s="23">
        <v>5</v>
      </c>
      <c r="H22" s="44">
        <v>4978.7</v>
      </c>
      <c r="I22" s="44">
        <v>3699.8</v>
      </c>
      <c r="J22" s="44">
        <v>3259.8</v>
      </c>
      <c r="K22" s="25">
        <v>1556700.59</v>
      </c>
      <c r="L22" s="36">
        <v>0</v>
      </c>
      <c r="M22" s="36">
        <v>0</v>
      </c>
      <c r="N22" s="36">
        <v>0</v>
      </c>
      <c r="O22" s="34">
        <f t="shared" si="0"/>
        <v>1556700.59</v>
      </c>
      <c r="P22" s="39">
        <f t="shared" si="1"/>
        <v>312.67210115090285</v>
      </c>
      <c r="Q22" s="44">
        <v>9673</v>
      </c>
      <c r="R22" s="13" t="s">
        <v>49</v>
      </c>
      <c r="S22" s="2"/>
    </row>
  </sheetData>
  <sheetProtection/>
  <mergeCells count="23">
    <mergeCell ref="A12:R12"/>
    <mergeCell ref="A13:B13"/>
    <mergeCell ref="C8:C10"/>
    <mergeCell ref="D8:D10"/>
    <mergeCell ref="I8:I9"/>
    <mergeCell ref="J8:J9"/>
    <mergeCell ref="K8:K9"/>
    <mergeCell ref="I7:J7"/>
    <mergeCell ref="K7:O7"/>
    <mergeCell ref="E7:E10"/>
    <mergeCell ref="P7:P9"/>
    <mergeCell ref="Q7:Q9"/>
    <mergeCell ref="A5:R5"/>
    <mergeCell ref="O1:R2"/>
    <mergeCell ref="A3:R3"/>
    <mergeCell ref="A7:A10"/>
    <mergeCell ref="B7:B10"/>
    <mergeCell ref="C7:D7"/>
    <mergeCell ref="L8:O8"/>
    <mergeCell ref="R7:R10"/>
    <mergeCell ref="F7:F10"/>
    <mergeCell ref="G7:G10"/>
    <mergeCell ref="H7:H9"/>
  </mergeCells>
  <printOptions horizontalCentered="1"/>
  <pageMargins left="0.1968503937007874" right="0.1968503937007874" top="0.7874015748031497" bottom="0.39" header="0.31496062992125984" footer="0.31496062992125984"/>
  <pageSetup firstPageNumber="2" useFirstPageNumber="1" horizontalDpi="600" verticalDpi="600" orientation="landscape" paperSize="9" scale="5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RePack by Diakov</cp:lastModifiedBy>
  <cp:lastPrinted>2017-08-16T15:16:04Z</cp:lastPrinted>
  <dcterms:created xsi:type="dcterms:W3CDTF">2012-12-13T11:50:40Z</dcterms:created>
  <dcterms:modified xsi:type="dcterms:W3CDTF">2017-08-16T15:16:24Z</dcterms:modified>
  <cp:category/>
  <cp:version/>
  <cp:contentType/>
  <cp:contentStatus/>
</cp:coreProperties>
</file>