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<sst xmlns="http://schemas.openxmlformats.org/spreadsheetml/2006/main" count="161" uniqueCount="137">
  <si>
    <t>Код бюджетной классификации</t>
  </si>
  <si>
    <t>000 1 00 00000 00 0000 000</t>
  </si>
  <si>
    <t>000 1 01 00000 00 0000 000</t>
  </si>
  <si>
    <t>182 1 01 02010 01 0000 110</t>
  </si>
  <si>
    <t xml:space="preserve">182 1 01 02030 01 0000 110 </t>
  </si>
  <si>
    <t xml:space="preserve">182 1 01 02040 01 0000 110 </t>
  </si>
  <si>
    <t>000 1 05 00000 00 0000 000</t>
  </si>
  <si>
    <t>000 1 05 02000 00 0000 110</t>
  </si>
  <si>
    <t>182 1 05 02010 02 0000 110</t>
  </si>
  <si>
    <t>182 1 05 02020 02 0000 110</t>
  </si>
  <si>
    <t>000 1 06 00000 00 0000 000</t>
  </si>
  <si>
    <t>182 1 06 01020 04 0000 110</t>
  </si>
  <si>
    <t>000 1 06 06000 00 0000 110</t>
  </si>
  <si>
    <t>182 1 06 06012 04 0000 110</t>
  </si>
  <si>
    <t>182 1 06 06022 04 0000 110</t>
  </si>
  <si>
    <t>000 1 08 00000 00 0000 000</t>
  </si>
  <si>
    <t>182 1 08 03010 01 0000 110</t>
  </si>
  <si>
    <t>000 1 11 00000 00 0000 000</t>
  </si>
  <si>
    <t>000 1 11 05000 00 0000 120</t>
  </si>
  <si>
    <t>904 1 11 05012 04 0000 120</t>
  </si>
  <si>
    <t>904 1 11 05024 04 0000 120</t>
  </si>
  <si>
    <t>904 1 11 05034 04 0000 120</t>
  </si>
  <si>
    <t>000 1 11 09000  00 0000 120</t>
  </si>
  <si>
    <t>904 1 11 09044  04 0000 120</t>
  </si>
  <si>
    <t>000 1 12 00000 00 0000 000</t>
  </si>
  <si>
    <t>000 1 13 00000 00 0000 130</t>
  </si>
  <si>
    <t>902 1 13 02994 04 0000 130</t>
  </si>
  <si>
    <t>904 1 13 01994 04 0000 130</t>
  </si>
  <si>
    <t>905 1 13 02994 04 0000 130</t>
  </si>
  <si>
    <t>906 1 13 02994 04 0000 130</t>
  </si>
  <si>
    <t>907 1 13 02994 04 0000 130</t>
  </si>
  <si>
    <t xml:space="preserve">000 1 14 00000 00 0000 000 </t>
  </si>
  <si>
    <t>904  1 14 02043 04 0000 410</t>
  </si>
  <si>
    <t>904 1 14 06012 04 0000 430</t>
  </si>
  <si>
    <t>000 1 16 00000 00 0000 000</t>
  </si>
  <si>
    <t>182 1 16 03030 01 0000 140</t>
  </si>
  <si>
    <t>182 1 16 06000 01 0000 140</t>
  </si>
  <si>
    <t>048 1 16 25050 01 0000 140</t>
  </si>
  <si>
    <t>141 1 16 28000 01 0000 140</t>
  </si>
  <si>
    <t>000 1 16 90040 04 0000 140</t>
  </si>
  <si>
    <t>106 1 16 90040 04 0000 140</t>
  </si>
  <si>
    <t>182 1 16 90040 04 0000 140</t>
  </si>
  <si>
    <t>188 1 16 90040 04 0000 140</t>
  </si>
  <si>
    <t>192 1 16 90040 04 0000 140</t>
  </si>
  <si>
    <t>498 1 16 90040 04 0000 140</t>
  </si>
  <si>
    <t>000 1 17 00000 00 0000 000</t>
  </si>
  <si>
    <t>904 1 17 05040 04 0000 180</t>
  </si>
  <si>
    <t>Наименование групп, подгрупп и статей  доходов</t>
  </si>
  <si>
    <t>ДОХОДЫ – всего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</si>
  <si>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</si>
  <si>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</si>
  <si>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</si>
  <si>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  периоды, истекшие до  1 января  2011 года)</t>
  </si>
  <si>
    <t>НАЛОГИ НА ИМУЩЕСТВО</t>
  </si>
  <si>
    <t>Налог на имущество физических лиц, взимаемый  по  ставкам, применяемым  к  объектам   налогообложения, расположенным    в границах      городских  округов</t>
  </si>
  <si>
    <t>Земельный  налог</t>
  </si>
  <si>
    <t>Земельный  налог, взимаемый  по  ставкам, установленным в соответствии   с подпунктом 1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</si>
  <si>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Земельный  налог, взимаемый  по  ставкам, установленным в соответствии   с подпунктом 2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</si>
  <si>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</si>
  <si>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 исключением  Верховного Суда Российской  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</si>
  <si>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</si>
  <si>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 автономных  учреждений, а  также   имущества государственных   и  муниципальных  унитарных предприятий, в   том   числе  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</si>
  <si>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</si>
  <si>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 автономных  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</si>
  <si>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</si>
  <si>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</si>
  <si>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   автономных   учреждений, а  также  имущества      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</si>
  <si>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</si>
  <si>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</si>
  <si>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ОКАЗАНИЯ ПЛАТНЫХ УСЛУГ И КОМПЕНСАЦИИ  ЗАТРАТ ГОСУДАРСТВА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</si>
  <si>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</si>
  <si>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</si>
  <si>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</si>
  <si>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реализации  иного  имущества, находящегося     в  собственности   городских  округов ( за   исключением имущества  муниципальных   автономных   учреждений, а  также имущества  муниципальных унитарных   предприятий, в  том   числе казенных) , в  части  реализации   основных  средств по  указанному   имуществу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</si>
  <si>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</si>
  <si>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ШТРАФЫ, САНКЦИИ, ВОЗМЕЩЕНИЕ УЩЕРБА</t>
  </si>
  <si>
    <t>Денежные   взыскания  (штрафы) за  административные правонарушения   в области    налогов  и  сборов, предусмотренные    Кодексом   Российской    Федерации  об административных   правонарушениях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</si>
  <si>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</si>
  <si>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>Денежные   взыскания  (штрафы) за  нарушение  законодательства в  области     охраны  окружающей  среды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</si>
  <si>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</si>
  <si>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</si>
  <si>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</si>
  <si>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</si>
  <si>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ОБЪЕМ</t>
  </si>
  <si>
    <t>рублей</t>
  </si>
  <si>
    <t>Налог  на  доходы    физических   лиц с   доходов, источником   которых   является   налоговый  агент,за   исключением доходов, в  отношении  которых  исчисление   и  уплата налога  осуществляется   в  соответствии   со статьями  227, 227.1 и  228 Налогового  кодекса  Российской  федерации</t>
  </si>
  <si>
    <t>182 1 01 02020 01 0000 110</t>
  </si>
  <si>
    <t>Налог на доходы физических лиц с  доходов, полученных от осуществления   деятельности   физическими лицами, зарегистрированными  в  качестве  индивидуальных  предпринимателей ,   нотариусов , занимающихся  частной  практикой, адвокатов, учредивших   адвокатские   кабинеты и других лиц,занимающихся   частной   практикой в  соответствии  со  статьей  227 Налогового  кодекса  Российской Федерации</t>
  </si>
  <si>
    <t>Налог на доходы физических лиц с  доходов, полученных    физическими   лицами в  соответствии  со  статьей  228 Налогового  кодекса   Российской  Федерации</t>
  </si>
  <si>
    <t xml:space="preserve">Налог на доходы физических лиц   в  виде фиксированных платежей    с    доходов , полученных   физическими  лицами, являющимися   иностранными  гражданами, осуществляющими трудовую  деятельность по  найму   у  физических  лиц на  основании  патента в  соответсвтии   со  статьей 227.1 Налогового кодекса  Российской   Федерации  </t>
  </si>
  <si>
    <t>048 1 12 01010 01 0000 120</t>
  </si>
  <si>
    <t>048 1 12 01020 01 0000 120</t>
  </si>
  <si>
    <t>048 1 12 01030 01 0000 120</t>
  </si>
  <si>
    <t>048 1 12 01040 01 0000 120</t>
  </si>
  <si>
    <t>000 1 12 01000 01 0000 120</t>
  </si>
  <si>
    <t>Плата   за  выбросы   загрязняющих веществ в атмосферный воздух стационарными объектами</t>
  </si>
  <si>
    <t>Плата   за  сбросы   загрязняющих веществ в атмосферный воздух передвижными объектами</t>
  </si>
  <si>
    <t>Плата   за  выбросы   загрязняющих веществ в водные объекты</t>
  </si>
  <si>
    <t>Плата  за размещение отходов производства и потребления</t>
  </si>
  <si>
    <t>% исп</t>
  </si>
  <si>
    <t>904 1 13 02994 04 0000 130</t>
  </si>
  <si>
    <t>182 1 16 03010 01 0000 140</t>
  </si>
  <si>
    <t>Денежные   взыскания  (штрафы) за  нарушение    законодательства  о  налогах и  сборах, предусмотренные  статьями 116,117,118, пунктами 1 и 2  статьи 120, статьями125, 126, 128, 129, 129.1, 132, 133, 134, 135,1 35.1  НК РФ</t>
  </si>
  <si>
    <t>388 1 16 28000 01 0000 140</t>
  </si>
  <si>
    <t>807 1 16 90040 04 0000 140</t>
  </si>
  <si>
    <t>Приложение №1 к  пояснительной</t>
  </si>
  <si>
    <t>182 1 05 03010 01 0000 110</t>
  </si>
  <si>
    <t>Единый сельскохозяйственный  налог</t>
  </si>
  <si>
    <t>Налог на  игорный  бизнес</t>
  </si>
  <si>
    <t>182 1 06 05000 02 0000 110</t>
  </si>
  <si>
    <t>902 1 11 05034 04 0000 120</t>
  </si>
  <si>
    <t>141 1 16 90040 04 0000 140</t>
  </si>
  <si>
    <t>182 1 05 04010 02 0000 110</t>
  </si>
  <si>
    <t>Налог, взимаемый   в связи   с  применением патентной   системы   налогообложения</t>
  </si>
  <si>
    <t>902 1 13 02064 04 0000 130</t>
  </si>
  <si>
    <t>Доходы, поступающие   в  порядке  возмещения расходов, понесенных в связи  с  эксплуатацией имущества  городских  округов</t>
  </si>
  <si>
    <t>188 1 16 43000 01 0000 140</t>
  </si>
  <si>
    <t>Денежные   взыскания  (штрафы) за  нарушение законодательства  РФ об административных  правонарушениях</t>
  </si>
  <si>
    <t>150 1 16 90040 04 0000 140</t>
  </si>
  <si>
    <t xml:space="preserve">Назначено  на  2013 год </t>
  </si>
  <si>
    <t>819 1 16 90040 04 0000 140</t>
  </si>
  <si>
    <t>831 1 16 90040 04 0000 140</t>
  </si>
  <si>
    <t>907 16 90040 04 0000 140</t>
  </si>
  <si>
    <t>905 1 16 23041 04 0000 140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</si>
  <si>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</si>
  <si>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909 1 16 23041 04 0000 140</t>
  </si>
  <si>
    <t>188 1 16 30030 01 0000 140</t>
  </si>
  <si>
    <t xml:space="preserve">Прочие денежные взыскания (штрафы) за правонарушения в области дорожного движения </t>
  </si>
  <si>
    <t>415 1 16 90040 04 0000 140</t>
  </si>
  <si>
    <t>901 1 13 02994 04 0000 130</t>
  </si>
  <si>
    <t>904 1 17 01040 04 0000 180</t>
  </si>
  <si>
    <t>поступлений   собственных  доходов   местного  бюджета   в  2013 году (год )</t>
  </si>
  <si>
    <t>321 16 90040 04 0000 140</t>
  </si>
  <si>
    <t>902 16 90040 04 0000 140</t>
  </si>
  <si>
    <t>909 1 14 02042 04 0000 440</t>
  </si>
  <si>
    <t>Исполнено в 2013 году</t>
  </si>
  <si>
    <t>Невясненные поступления, зачисляемые  вбюджеты городских округов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</si>
</sst>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 horizontal="justify" vertical="justify"/>
    </xf>
    <xf numFmtId="182" fontId="0" fillId="0" borderId="0" xfId="0" applyNumberFormat="1" applyAlignment="1">
      <alignment horizontal="justify" vertical="justify"/>
    </xf>
    <xf numFmtId="0" fontId="2" fillId="0" borderId="0" xfId="0" applyFont="1" applyAlignment="1">
      <alignment horizontal="center" vertical="justify"/>
    </xf>
    <xf numFmtId="2" fontId="2" fillId="0" borderId="0" xfId="0" applyNumberFormat="1" applyFont="1" applyAlignment="1">
      <alignment horizontal="center" vertical="justify"/>
    </xf>
    <xf numFmtId="182" fontId="2" fillId="0" borderId="0" xfId="0" applyNumberFormat="1" applyFont="1" applyAlignment="1">
      <alignment horizontal="center" vertical="justify"/>
    </xf>
    <xf numFmtId="0" fontId="2" fillId="0" borderId="0" xfId="0" applyFont="1" applyAlignment="1">
      <alignment horizontal="justify" vertical="justify"/>
    </xf>
    <xf numFmtId="2" fontId="2" fillId="0" borderId="0" xfId="0" applyNumberFormat="1" applyFont="1" applyAlignment="1">
      <alignment horizontal="justify" vertical="justify"/>
    </xf>
    <xf numFmtId="182" fontId="2" fillId="0" borderId="0" xfId="0" applyNumberFormat="1" applyFont="1" applyAlignment="1">
      <alignment horizontal="justify" vertical="justify"/>
    </xf>
    <xf numFmtId="0" fontId="3" fillId="0" borderId="0" xfId="0" applyFont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0" fontId="3" fillId="0" borderId="12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3" fillId="0" borderId="11" xfId="0" applyFont="1" applyBorder="1" applyAlignment="1">
      <alignment horizontal="justify" vertical="justify" wrapText="1"/>
    </xf>
    <xf numFmtId="0" fontId="4" fillId="0" borderId="13" xfId="0" applyFont="1" applyBorder="1" applyAlignment="1">
      <alignment horizontal="justify" vertical="justify" wrapText="1"/>
    </xf>
    <xf numFmtId="0" fontId="4" fillId="0" borderId="14" xfId="0" applyFont="1" applyBorder="1" applyAlignment="1">
      <alignment horizontal="justify" vertical="justify" wrapText="1"/>
    </xf>
    <xf numFmtId="0" fontId="3" fillId="0" borderId="14" xfId="0" applyFont="1" applyBorder="1" applyAlignment="1">
      <alignment horizontal="justify" vertical="justify" wrapText="1"/>
    </xf>
    <xf numFmtId="0" fontId="4" fillId="0" borderId="15" xfId="0" applyFont="1" applyBorder="1" applyAlignment="1">
      <alignment horizontal="justify" vertical="justify" wrapText="1"/>
    </xf>
    <xf numFmtId="0" fontId="3" fillId="33" borderId="14" xfId="0" applyFont="1" applyFill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1" fillId="0" borderId="13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right" vertical="justify"/>
    </xf>
    <xf numFmtId="182" fontId="1" fillId="0" borderId="10" xfId="0" applyNumberFormat="1" applyFont="1" applyBorder="1" applyAlignment="1">
      <alignment horizontal="right" vertical="justify"/>
    </xf>
    <xf numFmtId="0" fontId="3" fillId="0" borderId="18" xfId="0" applyFont="1" applyBorder="1" applyAlignment="1">
      <alignment horizontal="justify" vertical="justify" wrapText="1"/>
    </xf>
    <xf numFmtId="0" fontId="4" fillId="0" borderId="18" xfId="0" applyFont="1" applyBorder="1" applyAlignment="1">
      <alignment horizontal="justify" vertical="justify" wrapText="1"/>
    </xf>
    <xf numFmtId="4" fontId="4" fillId="0" borderId="17" xfId="0" applyNumberFormat="1" applyFont="1" applyBorder="1" applyAlignment="1">
      <alignment horizontal="right" vertical="top" wrapText="1"/>
    </xf>
    <xf numFmtId="182" fontId="0" fillId="0" borderId="10" xfId="0" applyNumberFormat="1" applyFont="1" applyBorder="1" applyAlignment="1">
      <alignment horizontal="right" vertical="justify"/>
    </xf>
    <xf numFmtId="0" fontId="4" fillId="0" borderId="19" xfId="0" applyFont="1" applyBorder="1" applyAlignment="1">
      <alignment horizontal="justify" vertical="justify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justify" vertical="justify" wrapText="1"/>
    </xf>
    <xf numFmtId="4" fontId="0" fillId="0" borderId="10" xfId="0" applyNumberFormat="1" applyFont="1" applyBorder="1" applyAlignment="1">
      <alignment horizontal="right" vertical="justify"/>
    </xf>
    <xf numFmtId="0" fontId="3" fillId="0" borderId="20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3" fillId="33" borderId="13" xfId="0" applyFont="1" applyFill="1" applyBorder="1" applyAlignment="1">
      <alignment horizontal="justify" vertical="justify" wrapText="1"/>
    </xf>
    <xf numFmtId="4" fontId="0" fillId="33" borderId="10" xfId="0" applyNumberFormat="1" applyFont="1" applyFill="1" applyBorder="1" applyAlignment="1">
      <alignment horizontal="right" vertical="justify"/>
    </xf>
    <xf numFmtId="182" fontId="0" fillId="33" borderId="10" xfId="0" applyNumberFormat="1" applyFont="1" applyFill="1" applyBorder="1" applyAlignment="1">
      <alignment horizontal="right" vertical="justify"/>
    </xf>
    <xf numFmtId="0" fontId="4" fillId="0" borderId="20" xfId="0" applyFont="1" applyBorder="1" applyAlignment="1">
      <alignment horizontal="justify" vertical="justify" wrapText="1"/>
    </xf>
    <xf numFmtId="4" fontId="0" fillId="0" borderId="17" xfId="0" applyNumberFormat="1" applyFont="1" applyBorder="1" applyAlignment="1">
      <alignment horizontal="right" vertical="justify"/>
    </xf>
    <xf numFmtId="0" fontId="0" fillId="0" borderId="0" xfId="0" applyFont="1" applyAlignment="1">
      <alignment horizontal="justify" vertical="justify"/>
    </xf>
    <xf numFmtId="2" fontId="0" fillId="0" borderId="0" xfId="0" applyNumberFormat="1" applyFont="1" applyAlignment="1">
      <alignment horizontal="justify" vertical="justify"/>
    </xf>
    <xf numFmtId="182" fontId="0" fillId="0" borderId="0" xfId="0" applyNumberFormat="1" applyFont="1" applyAlignment="1">
      <alignment horizontal="justify" vertical="justify"/>
    </xf>
    <xf numFmtId="0" fontId="5" fillId="0" borderId="0" xfId="0" applyFont="1" applyAlignment="1">
      <alignment horizontal="center" vertical="justify"/>
    </xf>
    <xf numFmtId="0" fontId="0" fillId="0" borderId="10" xfId="0" applyFont="1" applyBorder="1" applyAlignment="1">
      <alignment horizontal="justify" vertical="justify"/>
    </xf>
    <xf numFmtId="2" fontId="0" fillId="0" borderId="10" xfId="0" applyNumberFormat="1" applyFont="1" applyBorder="1" applyAlignment="1">
      <alignment horizontal="justify" vertical="justify"/>
    </xf>
    <xf numFmtId="2" fontId="0" fillId="0" borderId="10" xfId="0" applyNumberFormat="1" applyFont="1" applyBorder="1" applyAlignment="1">
      <alignment horizontal="right" vertical="justify"/>
    </xf>
    <xf numFmtId="2" fontId="0" fillId="0" borderId="12" xfId="0" applyNumberFormat="1" applyFont="1" applyBorder="1" applyAlignment="1">
      <alignment horizontal="justify" vertical="justify"/>
    </xf>
    <xf numFmtId="182" fontId="0" fillId="0" borderId="10" xfId="0" applyNumberFormat="1" applyFont="1" applyBorder="1" applyAlignment="1">
      <alignment horizontal="justify" vertical="justify"/>
    </xf>
    <xf numFmtId="182" fontId="0" fillId="0" borderId="13" xfId="0" applyNumberFormat="1" applyFont="1" applyBorder="1" applyAlignment="1">
      <alignment horizontal="justify" vertical="justify"/>
    </xf>
    <xf numFmtId="4" fontId="0" fillId="0" borderId="18" xfId="0" applyNumberFormat="1" applyFont="1" applyBorder="1" applyAlignment="1">
      <alignment horizontal="right" vertical="justify"/>
    </xf>
    <xf numFmtId="2" fontId="0" fillId="0" borderId="19" xfId="0" applyNumberFormat="1" applyFont="1" applyBorder="1" applyAlignment="1">
      <alignment horizontal="right" vertical="justify"/>
    </xf>
    <xf numFmtId="182" fontId="1" fillId="0" borderId="17" xfId="0" applyNumberFormat="1" applyFont="1" applyBorder="1" applyAlignment="1">
      <alignment horizontal="right" vertical="justify"/>
    </xf>
    <xf numFmtId="0" fontId="4" fillId="0" borderId="10" xfId="0" applyFont="1" applyBorder="1" applyAlignment="1">
      <alignment horizontal="justify" vertical="justify"/>
    </xf>
    <xf numFmtId="2" fontId="0" fillId="0" borderId="0" xfId="0" applyNumberFormat="1" applyAlignment="1">
      <alignment horizontal="justify" vertical="justify"/>
    </xf>
    <xf numFmtId="0" fontId="3" fillId="0" borderId="21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182" fontId="3" fillId="0" borderId="17" xfId="0" applyNumberFormat="1" applyFont="1" applyBorder="1" applyAlignment="1">
      <alignment horizontal="center" vertical="justify"/>
    </xf>
    <xf numFmtId="182" fontId="0" fillId="0" borderId="20" xfId="0" applyNumberFormat="1" applyFont="1" applyBorder="1" applyAlignment="1">
      <alignment horizontal="center" vertical="justify"/>
    </xf>
    <xf numFmtId="182" fontId="0" fillId="0" borderId="13" xfId="0" applyNumberFormat="1" applyFont="1" applyBorder="1" applyAlignment="1">
      <alignment horizontal="center" vertical="justify"/>
    </xf>
    <xf numFmtId="0" fontId="3" fillId="0" borderId="17" xfId="0" applyFont="1" applyBorder="1" applyAlignment="1">
      <alignment horizontal="justify" vertical="justify" wrapText="1"/>
    </xf>
    <xf numFmtId="0" fontId="0" fillId="0" borderId="20" xfId="0" applyFont="1" applyBorder="1" applyAlignment="1">
      <alignment horizontal="justify" vertical="justify" wrapText="1"/>
    </xf>
    <xf numFmtId="0" fontId="0" fillId="0" borderId="13" xfId="0" applyFont="1" applyBorder="1" applyAlignment="1">
      <alignment horizontal="justify" vertical="justify" wrapText="1"/>
    </xf>
    <xf numFmtId="0" fontId="2" fillId="0" borderId="0" xfId="0" applyFont="1" applyAlignment="1">
      <alignment horizontal="center" vertical="justify"/>
    </xf>
    <xf numFmtId="2" fontId="3" fillId="0" borderId="17" xfId="0" applyNumberFormat="1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81" sqref="B81"/>
    </sheetView>
  </sheetViews>
  <sheetFormatPr defaultColWidth="9.140625" defaultRowHeight="12.75"/>
  <cols>
    <col min="1" max="1" width="25.57421875" style="3" customWidth="1"/>
    <col min="2" max="2" width="32.421875" style="3" customWidth="1"/>
    <col min="3" max="3" width="14.140625" style="4" customWidth="1"/>
    <col min="4" max="4" width="14.7109375" style="4" customWidth="1"/>
    <col min="5" max="5" width="9.8515625" style="5" customWidth="1"/>
  </cols>
  <sheetData>
    <row r="1" spans="3:5" ht="12.75">
      <c r="C1" s="60" t="s">
        <v>105</v>
      </c>
      <c r="D1" s="60"/>
      <c r="E1" s="60"/>
    </row>
    <row r="2" spans="1:5" ht="13.5">
      <c r="A2" s="6"/>
      <c r="B2" s="49" t="s">
        <v>83</v>
      </c>
      <c r="C2" s="7"/>
      <c r="D2" s="7"/>
      <c r="E2" s="8"/>
    </row>
    <row r="3" spans="1:5" ht="13.5">
      <c r="A3" s="70" t="s">
        <v>131</v>
      </c>
      <c r="B3" s="70"/>
      <c r="C3" s="70"/>
      <c r="D3" s="70"/>
      <c r="E3" s="70"/>
    </row>
    <row r="4" spans="1:5" ht="14.25" thickBot="1">
      <c r="A4" s="9"/>
      <c r="B4" s="9"/>
      <c r="C4" s="10"/>
      <c r="D4" s="10" t="s">
        <v>84</v>
      </c>
      <c r="E4" s="11"/>
    </row>
    <row r="5" spans="1:5" s="1" customFormat="1" ht="12.75">
      <c r="A5" s="67" t="s">
        <v>0</v>
      </c>
      <c r="B5" s="61" t="s">
        <v>47</v>
      </c>
      <c r="C5" s="71" t="s">
        <v>119</v>
      </c>
      <c r="D5" s="71" t="s">
        <v>135</v>
      </c>
      <c r="E5" s="64" t="s">
        <v>99</v>
      </c>
    </row>
    <row r="6" spans="1:5" s="1" customFormat="1" ht="12.75">
      <c r="A6" s="68"/>
      <c r="B6" s="62"/>
      <c r="C6" s="72"/>
      <c r="D6" s="72"/>
      <c r="E6" s="65"/>
    </row>
    <row r="7" spans="1:5" s="1" customFormat="1" ht="22.5" customHeight="1" thickBot="1">
      <c r="A7" s="69"/>
      <c r="B7" s="63"/>
      <c r="C7" s="73"/>
      <c r="D7" s="73"/>
      <c r="E7" s="66"/>
    </row>
    <row r="8" spans="1:5" s="1" customFormat="1" ht="13.5" thickBot="1">
      <c r="A8" s="25">
        <v>1</v>
      </c>
      <c r="B8" s="26">
        <v>2</v>
      </c>
      <c r="C8" s="27">
        <v>3</v>
      </c>
      <c r="D8" s="27">
        <v>4</v>
      </c>
      <c r="E8" s="27">
        <v>5</v>
      </c>
    </row>
    <row r="9" spans="1:5" s="1" customFormat="1" ht="13.5" thickBot="1">
      <c r="A9" s="24" t="s">
        <v>1</v>
      </c>
      <c r="B9" s="12" t="s">
        <v>48</v>
      </c>
      <c r="C9" s="28">
        <f>C10+C15+C21+C27+C29+C37+C43+C52+C56+C82</f>
        <v>328966456.57</v>
      </c>
      <c r="D9" s="28">
        <f>D10+D15+D21+D27+D29+D37+D43+D52+D56+D82</f>
        <v>337026520.56</v>
      </c>
      <c r="E9" s="29">
        <f>D9/C9*100</f>
        <v>102.45011727762126</v>
      </c>
    </row>
    <row r="10" spans="1:5" s="1" customFormat="1" ht="27" thickBot="1">
      <c r="A10" s="30" t="s">
        <v>2</v>
      </c>
      <c r="B10" s="13" t="s">
        <v>49</v>
      </c>
      <c r="C10" s="28">
        <f>C11+C12+C13+C14</f>
        <v>269577600</v>
      </c>
      <c r="D10" s="28">
        <f>D11+D12+D13+D14</f>
        <v>278351978.45</v>
      </c>
      <c r="E10" s="29">
        <f aca="true" t="shared" si="0" ref="E10:E82">D10/C10*100</f>
        <v>103.25486184683</v>
      </c>
    </row>
    <row r="11" spans="1:5" s="1" customFormat="1" ht="119.25" thickBot="1">
      <c r="A11" s="31" t="s">
        <v>3</v>
      </c>
      <c r="B11" s="14" t="s">
        <v>85</v>
      </c>
      <c r="C11" s="32">
        <v>268592600</v>
      </c>
      <c r="D11" s="32">
        <v>277408560.51</v>
      </c>
      <c r="E11" s="33">
        <f t="shared" si="0"/>
        <v>103.28227974635192</v>
      </c>
    </row>
    <row r="12" spans="1:5" s="1" customFormat="1" ht="171.75" thickBot="1">
      <c r="A12" s="31" t="s">
        <v>86</v>
      </c>
      <c r="B12" s="14" t="s">
        <v>87</v>
      </c>
      <c r="C12" s="32">
        <v>270000</v>
      </c>
      <c r="D12" s="32">
        <v>230433.51</v>
      </c>
      <c r="E12" s="33">
        <f t="shared" si="0"/>
        <v>85.34574444444445</v>
      </c>
    </row>
    <row r="13" spans="1:5" s="1" customFormat="1" ht="66" thickBot="1">
      <c r="A13" s="34" t="s">
        <v>4</v>
      </c>
      <c r="B13" s="14" t="s">
        <v>88</v>
      </c>
      <c r="C13" s="35">
        <v>705000</v>
      </c>
      <c r="D13" s="35">
        <v>704784.43</v>
      </c>
      <c r="E13" s="29">
        <f t="shared" si="0"/>
        <v>99.96942269503548</v>
      </c>
    </row>
    <row r="14" spans="1:5" s="1" customFormat="1" ht="132" thickBot="1">
      <c r="A14" s="14" t="s">
        <v>5</v>
      </c>
      <c r="B14" s="14" t="s">
        <v>89</v>
      </c>
      <c r="C14" s="36">
        <v>10000</v>
      </c>
      <c r="D14" s="36">
        <v>8200</v>
      </c>
      <c r="E14" s="29">
        <f t="shared" si="0"/>
        <v>82</v>
      </c>
    </row>
    <row r="15" spans="1:5" s="1" customFormat="1" ht="27" thickBot="1">
      <c r="A15" s="37" t="s">
        <v>6</v>
      </c>
      <c r="B15" s="15" t="s">
        <v>50</v>
      </c>
      <c r="C15" s="28">
        <f>C16+C19+C20</f>
        <v>13864200</v>
      </c>
      <c r="D15" s="28">
        <f>D16+D19+D20</f>
        <v>12479536.85</v>
      </c>
      <c r="E15" s="29">
        <f t="shared" si="0"/>
        <v>90.01267184547251</v>
      </c>
    </row>
    <row r="16" spans="1:5" s="1" customFormat="1" ht="39" customHeight="1" thickBot="1">
      <c r="A16" s="18" t="s">
        <v>7</v>
      </c>
      <c r="B16" s="16" t="s">
        <v>51</v>
      </c>
      <c r="C16" s="38">
        <f>C17+C18</f>
        <v>13664200</v>
      </c>
      <c r="D16" s="38">
        <f>D17+D18</f>
        <v>12643839.899999999</v>
      </c>
      <c r="E16" s="33">
        <f t="shared" si="0"/>
        <v>92.53260271366051</v>
      </c>
    </row>
    <row r="17" spans="1:5" s="1" customFormat="1" ht="39.75" customHeight="1" thickBot="1">
      <c r="A17" s="18" t="s">
        <v>8</v>
      </c>
      <c r="B17" s="16" t="s">
        <v>51</v>
      </c>
      <c r="C17" s="38">
        <v>13657000</v>
      </c>
      <c r="D17" s="38">
        <v>12636883.04</v>
      </c>
      <c r="E17" s="33">
        <f t="shared" si="0"/>
        <v>92.53044621805667</v>
      </c>
    </row>
    <row r="18" spans="1:5" s="1" customFormat="1" ht="53.25" thickBot="1">
      <c r="A18" s="18" t="s">
        <v>9</v>
      </c>
      <c r="B18" s="16" t="s">
        <v>52</v>
      </c>
      <c r="C18" s="38">
        <v>7200</v>
      </c>
      <c r="D18" s="38">
        <v>6956.86</v>
      </c>
      <c r="E18" s="33">
        <f t="shared" si="0"/>
        <v>96.62305555555555</v>
      </c>
    </row>
    <row r="19" spans="1:5" s="1" customFormat="1" ht="13.5" thickBot="1">
      <c r="A19" s="18" t="s">
        <v>106</v>
      </c>
      <c r="B19" s="16" t="s">
        <v>107</v>
      </c>
      <c r="C19" s="38">
        <v>0</v>
      </c>
      <c r="D19" s="38">
        <v>-383893.03</v>
      </c>
      <c r="E19" s="33"/>
    </row>
    <row r="20" spans="1:5" s="1" customFormat="1" ht="39.75" thickBot="1">
      <c r="A20" s="18" t="s">
        <v>112</v>
      </c>
      <c r="B20" s="16" t="s">
        <v>113</v>
      </c>
      <c r="C20" s="38">
        <v>200000</v>
      </c>
      <c r="D20" s="38">
        <v>219589.98</v>
      </c>
      <c r="E20" s="33">
        <f t="shared" si="0"/>
        <v>109.79499000000001</v>
      </c>
    </row>
    <row r="21" spans="1:5" s="1" customFormat="1" ht="13.5" thickBot="1">
      <c r="A21" s="17" t="s">
        <v>10</v>
      </c>
      <c r="B21" s="17" t="s">
        <v>53</v>
      </c>
      <c r="C21" s="28">
        <f>C22+C24+C23</f>
        <v>9681000</v>
      </c>
      <c r="D21" s="28">
        <f>D22+D24+D23</f>
        <v>9939907.69</v>
      </c>
      <c r="E21" s="29">
        <f t="shared" si="0"/>
        <v>102.67438993905589</v>
      </c>
    </row>
    <row r="22" spans="1:5" s="1" customFormat="1" ht="66" thickBot="1">
      <c r="A22" s="14" t="s">
        <v>11</v>
      </c>
      <c r="B22" s="18" t="s">
        <v>54</v>
      </c>
      <c r="C22" s="38">
        <v>1711000</v>
      </c>
      <c r="D22" s="38">
        <v>1734430.58</v>
      </c>
      <c r="E22" s="33">
        <f t="shared" si="0"/>
        <v>101.36940853302163</v>
      </c>
    </row>
    <row r="23" spans="1:5" s="1" customFormat="1" ht="13.5" thickBot="1">
      <c r="A23" s="14" t="s">
        <v>109</v>
      </c>
      <c r="B23" s="19" t="s">
        <v>108</v>
      </c>
      <c r="C23" s="38">
        <v>0</v>
      </c>
      <c r="D23" s="38">
        <v>-123271.74</v>
      </c>
      <c r="E23" s="33"/>
    </row>
    <row r="24" spans="1:5" s="1" customFormat="1" ht="13.5" thickBot="1">
      <c r="A24" s="37" t="s">
        <v>12</v>
      </c>
      <c r="B24" s="20" t="s">
        <v>55</v>
      </c>
      <c r="C24" s="28">
        <f>C25+C26</f>
        <v>7970000</v>
      </c>
      <c r="D24" s="28">
        <f>D25+D26</f>
        <v>8328748.850000001</v>
      </c>
      <c r="E24" s="29">
        <f t="shared" si="0"/>
        <v>104.50124027603513</v>
      </c>
    </row>
    <row r="25" spans="1:5" s="1" customFormat="1" ht="105.75" thickBot="1">
      <c r="A25" s="18" t="s">
        <v>13</v>
      </c>
      <c r="B25" s="19" t="s">
        <v>56</v>
      </c>
      <c r="C25" s="38">
        <v>170000</v>
      </c>
      <c r="D25" s="38">
        <v>148550.66</v>
      </c>
      <c r="E25" s="33">
        <f t="shared" si="0"/>
        <v>87.38274117647059</v>
      </c>
    </row>
    <row r="26" spans="1:5" s="1" customFormat="1" ht="105.75" thickBot="1">
      <c r="A26" s="18" t="s">
        <v>14</v>
      </c>
      <c r="B26" s="19" t="s">
        <v>57</v>
      </c>
      <c r="C26" s="38">
        <v>7800000</v>
      </c>
      <c r="D26" s="38">
        <v>8180198.19</v>
      </c>
      <c r="E26" s="29">
        <f t="shared" si="0"/>
        <v>104.87433576923078</v>
      </c>
    </row>
    <row r="27" spans="1:5" s="1" customFormat="1" ht="27" thickBot="1">
      <c r="A27" s="39" t="s">
        <v>15</v>
      </c>
      <c r="B27" s="20" t="s">
        <v>58</v>
      </c>
      <c r="C27" s="28">
        <f>C28</f>
        <v>1681000</v>
      </c>
      <c r="D27" s="28">
        <f>D28</f>
        <v>1605532.06</v>
      </c>
      <c r="E27" s="29">
        <f t="shared" si="0"/>
        <v>95.51053301606187</v>
      </c>
    </row>
    <row r="28" spans="1:5" s="1" customFormat="1" ht="66" thickBot="1">
      <c r="A28" s="40" t="s">
        <v>16</v>
      </c>
      <c r="B28" s="19" t="s">
        <v>59</v>
      </c>
      <c r="C28" s="38">
        <v>1681000</v>
      </c>
      <c r="D28" s="38">
        <v>1605532.06</v>
      </c>
      <c r="E28" s="33">
        <f t="shared" si="0"/>
        <v>95.51053301606187</v>
      </c>
    </row>
    <row r="29" spans="1:5" s="1" customFormat="1" ht="76.5" customHeight="1" thickBot="1">
      <c r="A29" s="37" t="s">
        <v>17</v>
      </c>
      <c r="B29" s="13" t="s">
        <v>60</v>
      </c>
      <c r="C29" s="28">
        <f>C30+C35</f>
        <v>26690412</v>
      </c>
      <c r="D29" s="28">
        <f>D30+D35</f>
        <v>26851732.770000003</v>
      </c>
      <c r="E29" s="29">
        <f t="shared" si="0"/>
        <v>100.60441468644248</v>
      </c>
    </row>
    <row r="30" spans="1:5" s="1" customFormat="1" ht="165.75" customHeight="1" thickBot="1">
      <c r="A30" s="37" t="s">
        <v>18</v>
      </c>
      <c r="B30" s="20" t="s">
        <v>61</v>
      </c>
      <c r="C30" s="28">
        <f>C31+C32+C33+C34</f>
        <v>25210412</v>
      </c>
      <c r="D30" s="28">
        <f>D31+D32+D33+D34</f>
        <v>25365440.400000002</v>
      </c>
      <c r="E30" s="29">
        <f t="shared" si="0"/>
        <v>100.61493798673342</v>
      </c>
    </row>
    <row r="31" spans="1:5" s="1" customFormat="1" ht="105.75" thickBot="1">
      <c r="A31" s="18" t="s">
        <v>19</v>
      </c>
      <c r="B31" s="19" t="s">
        <v>62</v>
      </c>
      <c r="C31" s="38">
        <v>16050457</v>
      </c>
      <c r="D31" s="38">
        <v>16107831.57</v>
      </c>
      <c r="E31" s="33">
        <f t="shared" si="0"/>
        <v>100.35746377813417</v>
      </c>
    </row>
    <row r="32" spans="1:5" s="1" customFormat="1" ht="105.75" thickBot="1">
      <c r="A32" s="18" t="s">
        <v>20</v>
      </c>
      <c r="B32" s="19" t="s">
        <v>63</v>
      </c>
      <c r="C32" s="38">
        <v>2432000</v>
      </c>
      <c r="D32" s="38">
        <v>2267049.37</v>
      </c>
      <c r="E32" s="33">
        <f t="shared" si="0"/>
        <v>93.21749054276316</v>
      </c>
    </row>
    <row r="33" spans="1:5" s="1" customFormat="1" ht="93" thickBot="1">
      <c r="A33" s="18" t="s">
        <v>110</v>
      </c>
      <c r="B33" s="19" t="s">
        <v>64</v>
      </c>
      <c r="C33" s="38">
        <v>15400</v>
      </c>
      <c r="D33" s="38">
        <v>14096.94</v>
      </c>
      <c r="E33" s="33">
        <f t="shared" si="0"/>
        <v>91.53857142857143</v>
      </c>
    </row>
    <row r="34" spans="1:5" s="1" customFormat="1" ht="93" thickBot="1">
      <c r="A34" s="18" t="s">
        <v>21</v>
      </c>
      <c r="B34" s="19" t="s">
        <v>64</v>
      </c>
      <c r="C34" s="38">
        <v>6712555</v>
      </c>
      <c r="D34" s="38">
        <v>6976462.52</v>
      </c>
      <c r="E34" s="33">
        <f t="shared" si="0"/>
        <v>103.93155095191027</v>
      </c>
    </row>
    <row r="35" spans="1:5" s="1" customFormat="1" ht="132" thickBot="1">
      <c r="A35" s="37" t="s">
        <v>22</v>
      </c>
      <c r="B35" s="20" t="s">
        <v>65</v>
      </c>
      <c r="C35" s="28">
        <f>C36</f>
        <v>1480000</v>
      </c>
      <c r="D35" s="28">
        <f>D36</f>
        <v>1486292.37</v>
      </c>
      <c r="E35" s="29">
        <f t="shared" si="0"/>
        <v>100.42516013513514</v>
      </c>
    </row>
    <row r="36" spans="1:5" s="1" customFormat="1" ht="105.75" thickBot="1">
      <c r="A36" s="18" t="s">
        <v>23</v>
      </c>
      <c r="B36" s="19" t="s">
        <v>66</v>
      </c>
      <c r="C36" s="38">
        <v>1480000</v>
      </c>
      <c r="D36" s="38">
        <v>1486292.37</v>
      </c>
      <c r="E36" s="33">
        <f t="shared" si="0"/>
        <v>100.42516013513514</v>
      </c>
    </row>
    <row r="37" spans="1:5" s="1" customFormat="1" ht="27" thickBot="1">
      <c r="A37" s="37" t="s">
        <v>24</v>
      </c>
      <c r="B37" s="20" t="s">
        <v>67</v>
      </c>
      <c r="C37" s="28">
        <f>C38</f>
        <v>2549720</v>
      </c>
      <c r="D37" s="28">
        <f>D38</f>
        <v>2704906.17</v>
      </c>
      <c r="E37" s="29">
        <f t="shared" si="0"/>
        <v>106.0864004675023</v>
      </c>
    </row>
    <row r="38" spans="1:5" s="1" customFormat="1" ht="27" thickBot="1">
      <c r="A38" s="18" t="s">
        <v>94</v>
      </c>
      <c r="B38" s="19" t="s">
        <v>68</v>
      </c>
      <c r="C38" s="38">
        <f>C39+C40+C41+C42</f>
        <v>2549720</v>
      </c>
      <c r="D38" s="38">
        <f>D39+D40+D41+D42</f>
        <v>2704906.17</v>
      </c>
      <c r="E38" s="33">
        <f t="shared" si="0"/>
        <v>106.0864004675023</v>
      </c>
    </row>
    <row r="39" spans="1:5" s="1" customFormat="1" ht="39.75" thickBot="1">
      <c r="A39" s="18" t="s">
        <v>90</v>
      </c>
      <c r="B39" s="19" t="s">
        <v>95</v>
      </c>
      <c r="C39" s="38">
        <v>41000</v>
      </c>
      <c r="D39" s="38">
        <v>40075.07</v>
      </c>
      <c r="E39" s="33">
        <f t="shared" si="0"/>
        <v>97.74407317073171</v>
      </c>
    </row>
    <row r="40" spans="1:5" s="1" customFormat="1" ht="33" customHeight="1" thickBot="1">
      <c r="A40" s="18" t="s">
        <v>91</v>
      </c>
      <c r="B40" s="19" t="s">
        <v>96</v>
      </c>
      <c r="C40" s="38">
        <v>19000</v>
      </c>
      <c r="D40" s="38">
        <v>17659.45</v>
      </c>
      <c r="E40" s="33">
        <f t="shared" si="0"/>
        <v>92.94447368421052</v>
      </c>
    </row>
    <row r="41" spans="1:5" s="1" customFormat="1" ht="33" customHeight="1" thickBot="1">
      <c r="A41" s="18" t="s">
        <v>92</v>
      </c>
      <c r="B41" s="19" t="s">
        <v>97</v>
      </c>
      <c r="C41" s="38">
        <v>1509720</v>
      </c>
      <c r="D41" s="38">
        <v>1642342.84</v>
      </c>
      <c r="E41" s="33">
        <f t="shared" si="0"/>
        <v>108.7845984685902</v>
      </c>
    </row>
    <row r="42" spans="1:5" s="1" customFormat="1" ht="27" thickBot="1">
      <c r="A42" s="18" t="s">
        <v>93</v>
      </c>
      <c r="B42" s="19" t="s">
        <v>98</v>
      </c>
      <c r="C42" s="38">
        <v>980000</v>
      </c>
      <c r="D42" s="38">
        <v>1004828.81</v>
      </c>
      <c r="E42" s="33">
        <f t="shared" si="0"/>
        <v>102.53355204081633</v>
      </c>
    </row>
    <row r="43" spans="1:5" s="1" customFormat="1" ht="53.25" thickBot="1">
      <c r="A43" s="37" t="s">
        <v>25</v>
      </c>
      <c r="B43" s="20" t="s">
        <v>69</v>
      </c>
      <c r="C43" s="28">
        <f>C44+C45+C46+C47+C48+C49+C50+C51</f>
        <v>377461.82</v>
      </c>
      <c r="D43" s="28">
        <f>D44+D45+D46+D47+D48+D49+D50+D51</f>
        <v>377322.34</v>
      </c>
      <c r="E43" s="29">
        <f t="shared" si="0"/>
        <v>99.96304791832986</v>
      </c>
    </row>
    <row r="44" spans="1:5" s="1" customFormat="1" ht="53.25" thickBot="1">
      <c r="A44" s="18" t="s">
        <v>114</v>
      </c>
      <c r="B44" s="19" t="s">
        <v>115</v>
      </c>
      <c r="C44" s="38">
        <v>70700</v>
      </c>
      <c r="D44" s="38">
        <v>66049.27</v>
      </c>
      <c r="E44" s="33">
        <f t="shared" si="0"/>
        <v>93.42188118811882</v>
      </c>
    </row>
    <row r="45" spans="1:5" s="1" customFormat="1" ht="27" thickBot="1">
      <c r="A45" s="18" t="s">
        <v>129</v>
      </c>
      <c r="B45" s="19" t="s">
        <v>70</v>
      </c>
      <c r="C45" s="38">
        <v>25000.33</v>
      </c>
      <c r="D45" s="38">
        <v>25000.33</v>
      </c>
      <c r="E45" s="33">
        <f t="shared" si="0"/>
        <v>100</v>
      </c>
    </row>
    <row r="46" spans="1:5" s="1" customFormat="1" ht="27" thickBot="1">
      <c r="A46" s="18" t="s">
        <v>26</v>
      </c>
      <c r="B46" s="19" t="s">
        <v>70</v>
      </c>
      <c r="C46" s="38">
        <v>54300</v>
      </c>
      <c r="D46" s="38">
        <v>54182</v>
      </c>
      <c r="E46" s="33">
        <f t="shared" si="0"/>
        <v>99.78268876611418</v>
      </c>
    </row>
    <row r="47" spans="1:5" s="1" customFormat="1" ht="39.75" thickBot="1">
      <c r="A47" s="18" t="s">
        <v>27</v>
      </c>
      <c r="B47" s="19" t="s">
        <v>71</v>
      </c>
      <c r="C47" s="38">
        <v>57000</v>
      </c>
      <c r="D47" s="38">
        <v>60900</v>
      </c>
      <c r="E47" s="33">
        <f t="shared" si="0"/>
        <v>106.84210526315789</v>
      </c>
    </row>
    <row r="48" spans="1:5" s="1" customFormat="1" ht="27" thickBot="1">
      <c r="A48" s="18" t="s">
        <v>100</v>
      </c>
      <c r="B48" s="19" t="s">
        <v>70</v>
      </c>
      <c r="C48" s="38">
        <v>164461</v>
      </c>
      <c r="D48" s="38">
        <v>164461.56</v>
      </c>
      <c r="E48" s="33">
        <f t="shared" si="0"/>
        <v>100.00034050625983</v>
      </c>
    </row>
    <row r="49" spans="1:5" s="1" customFormat="1" ht="27" thickBot="1">
      <c r="A49" s="18" t="s">
        <v>28</v>
      </c>
      <c r="B49" s="19" t="s">
        <v>70</v>
      </c>
      <c r="C49" s="38"/>
      <c r="D49" s="38">
        <v>0</v>
      </c>
      <c r="E49" s="33"/>
    </row>
    <row r="50" spans="1:5" s="1" customFormat="1" ht="27" thickBot="1">
      <c r="A50" s="18" t="s">
        <v>29</v>
      </c>
      <c r="B50" s="19" t="s">
        <v>70</v>
      </c>
      <c r="C50" s="38"/>
      <c r="D50" s="38">
        <v>0</v>
      </c>
      <c r="E50" s="33"/>
    </row>
    <row r="51" spans="1:5" s="1" customFormat="1" ht="27" thickBot="1">
      <c r="A51" s="18" t="s">
        <v>30</v>
      </c>
      <c r="B51" s="19" t="s">
        <v>70</v>
      </c>
      <c r="C51" s="38">
        <v>6000.49</v>
      </c>
      <c r="D51" s="38">
        <v>6729.18</v>
      </c>
      <c r="E51" s="33">
        <f t="shared" si="0"/>
        <v>112.14384158627047</v>
      </c>
    </row>
    <row r="52" spans="1:5" s="1" customFormat="1" ht="39.75" thickBot="1">
      <c r="A52" s="37" t="s">
        <v>31</v>
      </c>
      <c r="B52" s="20" t="s">
        <v>72</v>
      </c>
      <c r="C52" s="28">
        <f>C53+C54+C55</f>
        <v>3472002.5</v>
      </c>
      <c r="D52" s="28">
        <f>D53+D54+D55</f>
        <v>3599618.6</v>
      </c>
      <c r="E52" s="29">
        <f t="shared" si="0"/>
        <v>103.6755762704664</v>
      </c>
    </row>
    <row r="53" spans="1:5" s="1" customFormat="1" ht="132" thickBot="1">
      <c r="A53" s="18" t="s">
        <v>32</v>
      </c>
      <c r="B53" s="19" t="s">
        <v>73</v>
      </c>
      <c r="C53" s="38">
        <v>2770000</v>
      </c>
      <c r="D53" s="38">
        <v>2874855.45</v>
      </c>
      <c r="E53" s="33">
        <f t="shared" si="0"/>
        <v>103.78539530685921</v>
      </c>
    </row>
    <row r="54" spans="1:5" s="1" customFormat="1" ht="66" thickBot="1">
      <c r="A54" s="18" t="s">
        <v>33</v>
      </c>
      <c r="B54" s="19" t="s">
        <v>74</v>
      </c>
      <c r="C54" s="38">
        <v>700000</v>
      </c>
      <c r="D54" s="38">
        <v>722760.65</v>
      </c>
      <c r="E54" s="33">
        <f t="shared" si="0"/>
        <v>103.25152142857144</v>
      </c>
    </row>
    <row r="55" spans="1:5" s="1" customFormat="1" ht="66" thickBot="1">
      <c r="A55" s="18" t="s">
        <v>134</v>
      </c>
      <c r="B55" s="19" t="s">
        <v>74</v>
      </c>
      <c r="C55" s="38">
        <v>2002.5</v>
      </c>
      <c r="D55" s="38">
        <v>2002.5</v>
      </c>
      <c r="E55" s="33">
        <f t="shared" si="0"/>
        <v>100</v>
      </c>
    </row>
    <row r="56" spans="1:5" s="1" customFormat="1" ht="27" thickBot="1">
      <c r="A56" s="37" t="s">
        <v>34</v>
      </c>
      <c r="B56" s="20" t="s">
        <v>75</v>
      </c>
      <c r="C56" s="28">
        <f>C57+C58+C59+C60+C61+C62+C63+C64+C65+C66+C67</f>
        <v>673060.25</v>
      </c>
      <c r="D56" s="28">
        <f>D57+D58+D59+D60+D61+D62+D63+D64+D65+D66+D67</f>
        <v>671081.3400000001</v>
      </c>
      <c r="E56" s="29">
        <f t="shared" si="0"/>
        <v>99.70598323107033</v>
      </c>
    </row>
    <row r="57" spans="1:5" s="1" customFormat="1" ht="93" thickBot="1">
      <c r="A57" s="18" t="s">
        <v>101</v>
      </c>
      <c r="B57" s="21" t="s">
        <v>102</v>
      </c>
      <c r="C57" s="38">
        <v>35600</v>
      </c>
      <c r="D57" s="38">
        <v>33031.71</v>
      </c>
      <c r="E57" s="33">
        <f t="shared" si="0"/>
        <v>92.78570224719101</v>
      </c>
    </row>
    <row r="58" spans="1:5" s="1" customFormat="1" ht="79.5" thickBot="1">
      <c r="A58" s="18" t="s">
        <v>35</v>
      </c>
      <c r="B58" s="19" t="s">
        <v>76</v>
      </c>
      <c r="C58" s="38">
        <v>5000</v>
      </c>
      <c r="D58" s="38">
        <v>3890.96</v>
      </c>
      <c r="E58" s="33">
        <f t="shared" si="0"/>
        <v>77.8192</v>
      </c>
    </row>
    <row r="59" spans="1:5" s="1" customFormat="1" ht="79.5" thickBot="1">
      <c r="A59" s="18" t="s">
        <v>36</v>
      </c>
      <c r="B59" s="19" t="s">
        <v>77</v>
      </c>
      <c r="C59" s="38">
        <v>102000</v>
      </c>
      <c r="D59" s="38">
        <v>102000</v>
      </c>
      <c r="E59" s="33">
        <f t="shared" si="0"/>
        <v>100</v>
      </c>
    </row>
    <row r="60" spans="1:5" s="1" customFormat="1" ht="39.75" thickBot="1">
      <c r="A60" s="18" t="s">
        <v>126</v>
      </c>
      <c r="B60" s="19" t="s">
        <v>127</v>
      </c>
      <c r="C60" s="38">
        <v>0</v>
      </c>
      <c r="D60" s="38">
        <v>1000</v>
      </c>
      <c r="E60" s="33"/>
    </row>
    <row r="61" spans="1:5" s="1" customFormat="1" ht="39.75" thickBot="1">
      <c r="A61" s="18" t="s">
        <v>116</v>
      </c>
      <c r="B61" s="19" t="s">
        <v>117</v>
      </c>
      <c r="C61" s="38">
        <v>8600</v>
      </c>
      <c r="D61" s="38">
        <v>37600</v>
      </c>
      <c r="E61" s="33">
        <f aca="true" t="shared" si="1" ref="E61:E66">D61/C61*100</f>
        <v>437.20930232558135</v>
      </c>
    </row>
    <row r="62" spans="1:5" s="1" customFormat="1" ht="53.25" thickBot="1">
      <c r="A62" s="18" t="s">
        <v>37</v>
      </c>
      <c r="B62" s="19" t="s">
        <v>78</v>
      </c>
      <c r="C62" s="38">
        <v>13000</v>
      </c>
      <c r="D62" s="38">
        <v>13000</v>
      </c>
      <c r="E62" s="33">
        <f t="shared" si="1"/>
        <v>100</v>
      </c>
    </row>
    <row r="63" spans="1:5" s="1" customFormat="1" ht="79.5" thickBot="1">
      <c r="A63" s="18" t="s">
        <v>38</v>
      </c>
      <c r="B63" s="19" t="s">
        <v>79</v>
      </c>
      <c r="C63" s="38">
        <v>67500</v>
      </c>
      <c r="D63" s="38">
        <v>60700</v>
      </c>
      <c r="E63" s="33">
        <f t="shared" si="1"/>
        <v>89.92592592592594</v>
      </c>
    </row>
    <row r="64" spans="1:5" s="1" customFormat="1" ht="79.5" thickBot="1">
      <c r="A64" s="18" t="s">
        <v>103</v>
      </c>
      <c r="B64" s="19" t="s">
        <v>79</v>
      </c>
      <c r="C64" s="38">
        <v>35000</v>
      </c>
      <c r="D64" s="38">
        <v>33000</v>
      </c>
      <c r="E64" s="33">
        <f t="shared" si="1"/>
        <v>94.28571428571428</v>
      </c>
    </row>
    <row r="65" spans="1:5" s="1" customFormat="1" ht="93" thickBot="1">
      <c r="A65" s="18" t="s">
        <v>123</v>
      </c>
      <c r="B65" s="19" t="s">
        <v>124</v>
      </c>
      <c r="C65" s="38">
        <v>29475.8</v>
      </c>
      <c r="D65" s="38">
        <v>29475.8</v>
      </c>
      <c r="E65" s="33">
        <f t="shared" si="1"/>
        <v>100</v>
      </c>
    </row>
    <row r="66" spans="1:5" s="1" customFormat="1" ht="93" thickBot="1">
      <c r="A66" s="18" t="s">
        <v>125</v>
      </c>
      <c r="B66" s="19" t="s">
        <v>124</v>
      </c>
      <c r="C66" s="38">
        <v>3779.45</v>
      </c>
      <c r="D66" s="38">
        <v>3779.45</v>
      </c>
      <c r="E66" s="33">
        <f t="shared" si="1"/>
        <v>100</v>
      </c>
    </row>
    <row r="67" spans="1:5" s="1" customFormat="1" ht="66" thickBot="1">
      <c r="A67" s="41" t="s">
        <v>39</v>
      </c>
      <c r="B67" s="22" t="s">
        <v>80</v>
      </c>
      <c r="C67" s="42">
        <f>C68+C69+C70+C71+C72+C73+C74+C75+C76+C77+C78+C81</f>
        <v>373105</v>
      </c>
      <c r="D67" s="42">
        <f>D68+D69+D70+D71+D72+D73+D74+D75+D76+D77+D78+D79+D80+D81</f>
        <v>353603.42000000004</v>
      </c>
      <c r="E67" s="43">
        <f t="shared" si="0"/>
        <v>94.77316573082646</v>
      </c>
    </row>
    <row r="68" spans="1:5" s="1" customFormat="1" ht="53.25" thickBot="1">
      <c r="A68" s="18" t="s">
        <v>104</v>
      </c>
      <c r="B68" s="19" t="s">
        <v>80</v>
      </c>
      <c r="C68" s="38"/>
      <c r="D68" s="38">
        <v>-10000</v>
      </c>
      <c r="E68" s="33"/>
    </row>
    <row r="69" spans="1:5" s="1" customFormat="1" ht="53.25" thickBot="1">
      <c r="A69" s="18" t="s">
        <v>40</v>
      </c>
      <c r="B69" s="19" t="s">
        <v>80</v>
      </c>
      <c r="C69" s="38">
        <v>13800</v>
      </c>
      <c r="D69" s="38">
        <v>13800</v>
      </c>
      <c r="E69" s="33">
        <f t="shared" si="0"/>
        <v>100</v>
      </c>
    </row>
    <row r="70" spans="1:5" s="1" customFormat="1" ht="53.25" thickBot="1">
      <c r="A70" s="18" t="s">
        <v>41</v>
      </c>
      <c r="B70" s="19" t="s">
        <v>80</v>
      </c>
      <c r="C70" s="38">
        <v>0</v>
      </c>
      <c r="D70" s="38">
        <v>0</v>
      </c>
      <c r="E70" s="33"/>
    </row>
    <row r="71" spans="1:5" s="1" customFormat="1" ht="53.25" thickBot="1">
      <c r="A71" s="18" t="s">
        <v>42</v>
      </c>
      <c r="B71" s="19" t="s">
        <v>80</v>
      </c>
      <c r="C71" s="38">
        <v>0</v>
      </c>
      <c r="D71" s="38">
        <v>0</v>
      </c>
      <c r="E71" s="33"/>
    </row>
    <row r="72" spans="1:5" s="1" customFormat="1" ht="53.25" thickBot="1">
      <c r="A72" s="18" t="s">
        <v>43</v>
      </c>
      <c r="B72" s="19" t="s">
        <v>80</v>
      </c>
      <c r="C72" s="38">
        <v>210000</v>
      </c>
      <c r="D72" s="38">
        <v>199898.42</v>
      </c>
      <c r="E72" s="33">
        <f t="shared" si="0"/>
        <v>95.18972380952381</v>
      </c>
    </row>
    <row r="73" spans="1:5" s="1" customFormat="1" ht="53.25" thickBot="1">
      <c r="A73" s="18" t="s">
        <v>111</v>
      </c>
      <c r="B73" s="19" t="s">
        <v>80</v>
      </c>
      <c r="C73" s="38">
        <v>36000</v>
      </c>
      <c r="D73" s="38">
        <v>35500</v>
      </c>
      <c r="E73" s="33">
        <f t="shared" si="0"/>
        <v>98.61111111111111</v>
      </c>
    </row>
    <row r="74" spans="1:5" s="1" customFormat="1" ht="53.25" thickBot="1">
      <c r="A74" s="18" t="s">
        <v>118</v>
      </c>
      <c r="B74" s="19" t="s">
        <v>80</v>
      </c>
      <c r="C74" s="38">
        <v>10000</v>
      </c>
      <c r="D74" s="38">
        <v>10000</v>
      </c>
      <c r="E74" s="33">
        <f t="shared" si="0"/>
        <v>100</v>
      </c>
    </row>
    <row r="75" spans="1:5" s="1" customFormat="1" ht="53.25" thickBot="1">
      <c r="A75" s="18" t="s">
        <v>128</v>
      </c>
      <c r="B75" s="19" t="s">
        <v>80</v>
      </c>
      <c r="C75" s="38">
        <v>4000</v>
      </c>
      <c r="D75" s="38">
        <v>4000</v>
      </c>
      <c r="E75" s="33">
        <f t="shared" si="0"/>
        <v>100</v>
      </c>
    </row>
    <row r="76" spans="1:5" s="1" customFormat="1" ht="53.25" thickBot="1">
      <c r="A76" s="18" t="s">
        <v>44</v>
      </c>
      <c r="B76" s="19" t="s">
        <v>80</v>
      </c>
      <c r="C76" s="38">
        <v>21000</v>
      </c>
      <c r="D76" s="38">
        <v>21000</v>
      </c>
      <c r="E76" s="33">
        <f t="shared" si="0"/>
        <v>100</v>
      </c>
    </row>
    <row r="77" spans="1:5" s="1" customFormat="1" ht="53.25" thickBot="1">
      <c r="A77" s="18" t="s">
        <v>120</v>
      </c>
      <c r="B77" s="19" t="s">
        <v>80</v>
      </c>
      <c r="C77" s="38">
        <v>6000</v>
      </c>
      <c r="D77" s="38">
        <v>6000</v>
      </c>
      <c r="E77" s="33">
        <f t="shared" si="0"/>
        <v>100</v>
      </c>
    </row>
    <row r="78" spans="1:5" s="1" customFormat="1" ht="53.25" thickBot="1">
      <c r="A78" s="18" t="s">
        <v>121</v>
      </c>
      <c r="B78" s="19" t="s">
        <v>80</v>
      </c>
      <c r="C78" s="38">
        <v>4900</v>
      </c>
      <c r="D78" s="38">
        <v>4900</v>
      </c>
      <c r="E78" s="33">
        <f t="shared" si="0"/>
        <v>100</v>
      </c>
    </row>
    <row r="79" spans="1:5" s="1" customFormat="1" ht="53.25" thickBot="1">
      <c r="A79" s="18" t="s">
        <v>132</v>
      </c>
      <c r="B79" s="19" t="s">
        <v>80</v>
      </c>
      <c r="C79" s="38">
        <v>0</v>
      </c>
      <c r="D79" s="38">
        <v>500</v>
      </c>
      <c r="E79" s="33"/>
    </row>
    <row r="80" spans="1:5" s="1" customFormat="1" ht="53.25" thickBot="1">
      <c r="A80" s="18" t="s">
        <v>133</v>
      </c>
      <c r="B80" s="19" t="s">
        <v>80</v>
      </c>
      <c r="C80" s="38">
        <v>0</v>
      </c>
      <c r="D80" s="38">
        <v>600</v>
      </c>
      <c r="E80" s="33"/>
    </row>
    <row r="81" spans="1:5" s="1" customFormat="1" ht="53.25" thickBot="1">
      <c r="A81" s="18" t="s">
        <v>122</v>
      </c>
      <c r="B81" s="19" t="s">
        <v>80</v>
      </c>
      <c r="C81" s="38">
        <v>67405</v>
      </c>
      <c r="D81" s="38">
        <v>67405</v>
      </c>
      <c r="E81" s="33">
        <f t="shared" si="0"/>
        <v>100</v>
      </c>
    </row>
    <row r="82" spans="1:5" s="2" customFormat="1" ht="27" thickBot="1">
      <c r="A82" s="13" t="s">
        <v>45</v>
      </c>
      <c r="B82" s="20" t="s">
        <v>81</v>
      </c>
      <c r="C82" s="28">
        <f>C83+C84+C85</f>
        <v>400000</v>
      </c>
      <c r="D82" s="28">
        <f>D83+D84+D85</f>
        <v>444904.29</v>
      </c>
      <c r="E82" s="58">
        <f t="shared" si="0"/>
        <v>111.22607249999999</v>
      </c>
    </row>
    <row r="83" spans="1:5" ht="27" thickBot="1">
      <c r="A83" s="44" t="s">
        <v>46</v>
      </c>
      <c r="B83" s="23" t="s">
        <v>82</v>
      </c>
      <c r="C83" s="45">
        <v>400000</v>
      </c>
      <c r="D83" s="56">
        <v>439022.44</v>
      </c>
      <c r="E83" s="33">
        <f>D83/C83*100</f>
        <v>109.75561</v>
      </c>
    </row>
    <row r="84" spans="1:5" ht="43.5" customHeight="1" thickBot="1">
      <c r="A84" s="40" t="s">
        <v>130</v>
      </c>
      <c r="B84" s="59" t="s">
        <v>136</v>
      </c>
      <c r="C84" s="51"/>
      <c r="D84" s="57">
        <v>5881.85</v>
      </c>
      <c r="E84" s="54"/>
    </row>
    <row r="85" spans="1:5" ht="26.25" customHeight="1" thickBot="1">
      <c r="A85" s="40"/>
      <c r="B85" s="50"/>
      <c r="C85" s="53"/>
      <c r="D85" s="52"/>
      <c r="E85" s="55"/>
    </row>
    <row r="86" spans="1:5" ht="12.75">
      <c r="A86" s="46"/>
      <c r="B86" s="46"/>
      <c r="C86" s="47"/>
      <c r="D86" s="47"/>
      <c r="E86" s="48"/>
    </row>
    <row r="87" spans="1:5" ht="12.75">
      <c r="A87" s="46"/>
      <c r="B87" s="46"/>
      <c r="C87" s="47"/>
      <c r="D87" s="47"/>
      <c r="E87" s="48"/>
    </row>
    <row r="88" spans="1:5" ht="12.75">
      <c r="A88" s="46"/>
      <c r="B88" s="46"/>
      <c r="C88" s="47"/>
      <c r="D88" s="47"/>
      <c r="E88" s="48"/>
    </row>
    <row r="89" spans="1:5" ht="12.75">
      <c r="A89" s="46"/>
      <c r="B89" s="46"/>
      <c r="C89" s="47"/>
      <c r="D89" s="47"/>
      <c r="E89" s="48"/>
    </row>
    <row r="90" spans="1:5" ht="12.75">
      <c r="A90" s="46"/>
      <c r="B90" s="46"/>
      <c r="C90" s="47"/>
      <c r="D90" s="47"/>
      <c r="E90" s="48"/>
    </row>
    <row r="91" spans="1:5" ht="12.75">
      <c r="A91" s="46"/>
      <c r="B91" s="46"/>
      <c r="C91" s="47"/>
      <c r="D91" s="47"/>
      <c r="E91" s="48"/>
    </row>
    <row r="92" spans="1:5" ht="12.75">
      <c r="A92" s="46"/>
      <c r="B92" s="46"/>
      <c r="C92" s="47"/>
      <c r="D92" s="47"/>
      <c r="E92" s="48"/>
    </row>
    <row r="93" spans="1:5" ht="12.75">
      <c r="A93" s="46"/>
      <c r="B93" s="46"/>
      <c r="C93" s="47"/>
      <c r="D93" s="47"/>
      <c r="E93" s="48"/>
    </row>
    <row r="94" spans="1:5" ht="12.75">
      <c r="A94" s="46"/>
      <c r="B94" s="46"/>
      <c r="C94" s="47"/>
      <c r="D94" s="47"/>
      <c r="E94" s="48"/>
    </row>
    <row r="95" spans="1:5" ht="12.75">
      <c r="A95" s="46"/>
      <c r="B95" s="46"/>
      <c r="C95" s="47"/>
      <c r="D95" s="47"/>
      <c r="E95" s="48"/>
    </row>
    <row r="96" spans="1:5" ht="12.75">
      <c r="A96" s="46"/>
      <c r="B96" s="46"/>
      <c r="C96" s="47"/>
      <c r="D96" s="47"/>
      <c r="E96" s="48"/>
    </row>
    <row r="97" spans="1:5" ht="12.75">
      <c r="A97" s="46"/>
      <c r="B97" s="46"/>
      <c r="C97" s="47"/>
      <c r="D97" s="47"/>
      <c r="E97" s="48"/>
    </row>
    <row r="98" spans="1:5" ht="12.75">
      <c r="A98" s="46"/>
      <c r="B98" s="46"/>
      <c r="C98" s="47"/>
      <c r="D98" s="47"/>
      <c r="E98" s="48"/>
    </row>
    <row r="99" spans="1:5" ht="12.75">
      <c r="A99" s="46"/>
      <c r="B99" s="46"/>
      <c r="C99" s="47"/>
      <c r="D99" s="47"/>
      <c r="E99" s="48"/>
    </row>
    <row r="100" spans="1:5" ht="12.75">
      <c r="A100" s="46"/>
      <c r="B100" s="46"/>
      <c r="C100" s="47"/>
      <c r="D100" s="47"/>
      <c r="E100" s="48"/>
    </row>
    <row r="101" spans="1:5" ht="12.75">
      <c r="A101" s="46"/>
      <c r="B101" s="46"/>
      <c r="C101" s="47"/>
      <c r="D101" s="47"/>
      <c r="E101" s="48"/>
    </row>
    <row r="102" spans="1:5" ht="12.75">
      <c r="A102" s="46"/>
      <c r="B102" s="46"/>
      <c r="C102" s="47"/>
      <c r="D102" s="47"/>
      <c r="E102" s="48"/>
    </row>
    <row r="103" spans="1:5" ht="12.75">
      <c r="A103" s="46"/>
      <c r="B103" s="46"/>
      <c r="C103" s="47"/>
      <c r="D103" s="47"/>
      <c r="E103" s="48"/>
    </row>
    <row r="104" spans="1:5" ht="12.75">
      <c r="A104" s="46"/>
      <c r="B104" s="46"/>
      <c r="C104" s="47"/>
      <c r="D104" s="47"/>
      <c r="E104" s="48"/>
    </row>
    <row r="105" spans="1:5" ht="12.75">
      <c r="A105" s="46"/>
      <c r="B105" s="46"/>
      <c r="C105" s="47"/>
      <c r="D105" s="47"/>
      <c r="E105" s="48"/>
    </row>
    <row r="106" spans="1:5" ht="12.75">
      <c r="A106" s="46"/>
      <c r="B106" s="46"/>
      <c r="C106" s="47"/>
      <c r="D106" s="47"/>
      <c r="E106" s="48"/>
    </row>
    <row r="107" spans="1:5" ht="12.75">
      <c r="A107" s="46"/>
      <c r="B107" s="46"/>
      <c r="C107" s="47"/>
      <c r="D107" s="47"/>
      <c r="E107" s="48"/>
    </row>
    <row r="108" spans="1:5" ht="12.75">
      <c r="A108" s="46"/>
      <c r="B108" s="46"/>
      <c r="C108" s="47"/>
      <c r="D108" s="47"/>
      <c r="E108" s="48"/>
    </row>
    <row r="109" spans="1:5" ht="12.75">
      <c r="A109" s="46"/>
      <c r="B109" s="46"/>
      <c r="C109" s="47"/>
      <c r="D109" s="47"/>
      <c r="E109" s="48"/>
    </row>
    <row r="110" spans="1:5" ht="12.75">
      <c r="A110" s="46"/>
      <c r="B110" s="46"/>
      <c r="C110" s="47"/>
      <c r="D110" s="47"/>
      <c r="E110" s="48"/>
    </row>
    <row r="111" spans="1:5" ht="12.75">
      <c r="A111" s="46"/>
      <c r="B111" s="46"/>
      <c r="C111" s="47"/>
      <c r="D111" s="47"/>
      <c r="E111" s="48"/>
    </row>
    <row r="112" spans="1:5" ht="12.75">
      <c r="A112" s="46"/>
      <c r="B112" s="46"/>
      <c r="C112" s="47"/>
      <c r="D112" s="47"/>
      <c r="E112" s="48"/>
    </row>
    <row r="113" spans="1:5" ht="12.75">
      <c r="A113" s="46"/>
      <c r="B113" s="46"/>
      <c r="C113" s="47"/>
      <c r="D113" s="47"/>
      <c r="E113" s="48"/>
    </row>
    <row r="114" spans="1:5" ht="12.75">
      <c r="A114" s="46"/>
      <c r="B114" s="46"/>
      <c r="C114" s="47"/>
      <c r="D114" s="47"/>
      <c r="E114" s="48"/>
    </row>
    <row r="115" spans="1:5" ht="12.75">
      <c r="A115" s="46"/>
      <c r="B115" s="46"/>
      <c r="C115" s="47"/>
      <c r="D115" s="47"/>
      <c r="E115" s="48"/>
    </row>
    <row r="116" spans="1:5" ht="12.75">
      <c r="A116" s="46"/>
      <c r="B116" s="46"/>
      <c r="C116" s="47"/>
      <c r="D116" s="47"/>
      <c r="E116" s="48"/>
    </row>
    <row r="117" spans="1:5" ht="12.75">
      <c r="A117" s="46"/>
      <c r="B117" s="46"/>
      <c r="C117" s="47"/>
      <c r="D117" s="47"/>
      <c r="E117" s="48"/>
    </row>
    <row r="118" spans="1:5" ht="12.75">
      <c r="A118" s="46"/>
      <c r="B118" s="46"/>
      <c r="C118" s="47"/>
      <c r="D118" s="47"/>
      <c r="E118" s="48"/>
    </row>
    <row r="119" spans="1:5" ht="12.75">
      <c r="A119" s="46"/>
      <c r="B119" s="46"/>
      <c r="C119" s="47"/>
      <c r="D119" s="47"/>
      <c r="E119" s="48"/>
    </row>
    <row r="120" spans="1:5" ht="12.75">
      <c r="A120" s="46"/>
      <c r="B120" s="46"/>
      <c r="C120" s="47"/>
      <c r="D120" s="47"/>
      <c r="E120" s="48"/>
    </row>
    <row r="121" spans="1:5" ht="12.75">
      <c r="A121" s="46"/>
      <c r="B121" s="46"/>
      <c r="C121" s="47"/>
      <c r="D121" s="47"/>
      <c r="E121" s="48"/>
    </row>
    <row r="122" spans="1:5" ht="12.75">
      <c r="A122" s="46"/>
      <c r="B122" s="46"/>
      <c r="C122" s="47"/>
      <c r="D122" s="47"/>
      <c r="E122" s="48"/>
    </row>
    <row r="123" spans="1:5" ht="12.75">
      <c r="A123" s="46"/>
      <c r="B123" s="46"/>
      <c r="C123" s="47"/>
      <c r="D123" s="47"/>
      <c r="E123" s="48"/>
    </row>
    <row r="124" spans="1:5" ht="12.75">
      <c r="A124" s="46"/>
      <c r="B124" s="46"/>
      <c r="C124" s="47"/>
      <c r="D124" s="47"/>
      <c r="E124" s="48"/>
    </row>
    <row r="125" spans="1:5" ht="12.75">
      <c r="A125" s="46"/>
      <c r="B125" s="46"/>
      <c r="C125" s="47"/>
      <c r="D125" s="47"/>
      <c r="E125" s="48"/>
    </row>
    <row r="126" spans="1:5" ht="12.75">
      <c r="A126" s="46"/>
      <c r="B126" s="46"/>
      <c r="C126" s="47"/>
      <c r="D126" s="47"/>
      <c r="E126" s="48"/>
    </row>
    <row r="127" spans="1:5" ht="12.75">
      <c r="A127" s="46"/>
      <c r="B127" s="46"/>
      <c r="C127" s="47"/>
      <c r="D127" s="47"/>
      <c r="E127" s="48"/>
    </row>
    <row r="128" spans="1:5" ht="12.75">
      <c r="A128" s="46"/>
      <c r="B128" s="46"/>
      <c r="C128" s="47"/>
      <c r="D128" s="47"/>
      <c r="E128" s="48"/>
    </row>
    <row r="129" spans="1:5" ht="12.75">
      <c r="A129" s="46"/>
      <c r="B129" s="46"/>
      <c r="C129" s="47"/>
      <c r="D129" s="47"/>
      <c r="E129" s="48"/>
    </row>
    <row r="130" spans="1:5" ht="12.75">
      <c r="A130" s="46"/>
      <c r="B130" s="46"/>
      <c r="C130" s="47"/>
      <c r="D130" s="47"/>
      <c r="E130" s="48"/>
    </row>
    <row r="131" spans="1:5" ht="12.75">
      <c r="A131" s="46"/>
      <c r="B131" s="46"/>
      <c r="C131" s="47"/>
      <c r="D131" s="47"/>
      <c r="E131" s="48"/>
    </row>
    <row r="132" spans="1:5" ht="12.75">
      <c r="A132" s="46"/>
      <c r="B132" s="46"/>
      <c r="C132" s="47"/>
      <c r="D132" s="47"/>
      <c r="E132" s="48"/>
    </row>
    <row r="133" spans="1:5" ht="12.75">
      <c r="A133" s="46"/>
      <c r="B133" s="46"/>
      <c r="C133" s="47"/>
      <c r="D133" s="47"/>
      <c r="E133" s="48"/>
    </row>
    <row r="134" spans="1:5" ht="12.75">
      <c r="A134" s="46"/>
      <c r="B134" s="46"/>
      <c r="C134" s="47"/>
      <c r="D134" s="47"/>
      <c r="E134" s="48"/>
    </row>
    <row r="135" spans="1:5" ht="12.75">
      <c r="A135" s="46"/>
      <c r="B135" s="46"/>
      <c r="C135" s="47"/>
      <c r="D135" s="47"/>
      <c r="E135" s="48"/>
    </row>
    <row r="136" spans="1:5" ht="12.75">
      <c r="A136" s="46"/>
      <c r="B136" s="46"/>
      <c r="C136" s="47"/>
      <c r="D136" s="47"/>
      <c r="E136" s="48"/>
    </row>
    <row r="137" spans="1:5" ht="12.75">
      <c r="A137" s="46"/>
      <c r="B137" s="46"/>
      <c r="C137" s="47"/>
      <c r="D137" s="47"/>
      <c r="E137" s="48"/>
    </row>
    <row r="138" spans="1:5" ht="12.75">
      <c r="A138" s="46"/>
      <c r="B138" s="46"/>
      <c r="C138" s="47"/>
      <c r="D138" s="47"/>
      <c r="E138" s="48"/>
    </row>
    <row r="139" spans="1:5" ht="12.75">
      <c r="A139" s="46"/>
      <c r="B139" s="46"/>
      <c r="C139" s="47"/>
      <c r="D139" s="47"/>
      <c r="E139" s="48"/>
    </row>
    <row r="140" spans="1:5" ht="12.75">
      <c r="A140" s="46"/>
      <c r="B140" s="46"/>
      <c r="C140" s="47"/>
      <c r="D140" s="47"/>
      <c r="E140" s="48"/>
    </row>
    <row r="141" spans="1:5" ht="12.75">
      <c r="A141" s="46"/>
      <c r="B141" s="46"/>
      <c r="C141" s="47"/>
      <c r="D141" s="47"/>
      <c r="E141" s="48"/>
    </row>
    <row r="142" spans="1:5" ht="12.75">
      <c r="A142" s="46"/>
      <c r="B142" s="46"/>
      <c r="C142" s="47"/>
      <c r="D142" s="47"/>
      <c r="E142" s="48"/>
    </row>
    <row r="143" spans="1:5" ht="12.75">
      <c r="A143" s="46"/>
      <c r="B143" s="46"/>
      <c r="C143" s="47"/>
      <c r="D143" s="47"/>
      <c r="E143" s="48"/>
    </row>
    <row r="144" spans="1:5" ht="12.75">
      <c r="A144" s="46"/>
      <c r="B144" s="46"/>
      <c r="C144" s="47"/>
      <c r="D144" s="47"/>
      <c r="E144" s="48"/>
    </row>
    <row r="145" spans="1:5" ht="12.75">
      <c r="A145" s="46"/>
      <c r="B145" s="46"/>
      <c r="C145" s="47"/>
      <c r="D145" s="47"/>
      <c r="E145" s="48"/>
    </row>
    <row r="146" spans="1:5" ht="12.75">
      <c r="A146" s="46"/>
      <c r="B146" s="46"/>
      <c r="C146" s="47"/>
      <c r="D146" s="47"/>
      <c r="E146" s="48"/>
    </row>
    <row r="147" spans="1:5" ht="12.75">
      <c r="A147" s="46"/>
      <c r="B147" s="46"/>
      <c r="C147" s="47"/>
      <c r="D147" s="47"/>
      <c r="E147" s="48"/>
    </row>
    <row r="148" spans="1:5" ht="12.75">
      <c r="A148" s="46"/>
      <c r="B148" s="46"/>
      <c r="C148" s="47"/>
      <c r="D148" s="47"/>
      <c r="E148" s="48"/>
    </row>
    <row r="149" spans="1:5" ht="12.75">
      <c r="A149" s="46"/>
      <c r="B149" s="46"/>
      <c r="C149" s="47"/>
      <c r="D149" s="47"/>
      <c r="E149" s="48"/>
    </row>
  </sheetData>
  <sheetProtection/>
  <mergeCells count="7">
    <mergeCell ref="C1:E1"/>
    <mergeCell ref="B5:B7"/>
    <mergeCell ref="E5:E7"/>
    <mergeCell ref="A5:A7"/>
    <mergeCell ref="A3:E3"/>
    <mergeCell ref="C5:C7"/>
    <mergeCell ref="D5:D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2014-01-30T08:42:32Z</cp:lastPrinted>
  <dcterms:created xsi:type="dcterms:W3CDTF">1996-10-08T23:32:33Z</dcterms:created>
  <dcterms:modified xsi:type="dcterms:W3CDTF">2014-04-28T05:54:00Z</dcterms:modified>
  <cp:category/>
  <cp:version/>
  <cp:contentType/>
  <cp:contentStatus/>
</cp:coreProperties>
</file>