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Лист1!$B$1:$L$91</definedName>
  </definedNames>
  <calcPr calcId="152511"/>
</workbook>
</file>

<file path=xl/calcChain.xml><?xml version="1.0" encoding="utf-8"?>
<calcChain xmlns="http://schemas.openxmlformats.org/spreadsheetml/2006/main">
  <c r="I23" i="1" l="1"/>
  <c r="H23" i="1"/>
  <c r="G23" i="1"/>
  <c r="I88" i="1"/>
  <c r="H88" i="1"/>
  <c r="G88" i="1"/>
  <c r="I90" i="1" l="1"/>
  <c r="H90" i="1"/>
  <c r="G90" i="1"/>
  <c r="G27" i="1" l="1"/>
  <c r="I63" i="1" l="1"/>
  <c r="H63" i="1"/>
  <c r="G63" i="1"/>
  <c r="F90" i="1" l="1"/>
  <c r="I52" i="1" l="1"/>
  <c r="H52" i="1"/>
  <c r="G52" i="1"/>
  <c r="F62" i="1" l="1"/>
  <c r="F63" i="1" s="1"/>
  <c r="G38" i="1"/>
  <c r="F37" i="1" l="1"/>
  <c r="G71" i="1"/>
  <c r="F36" i="1" l="1"/>
  <c r="F38" i="1" s="1"/>
  <c r="H38" i="1"/>
  <c r="F88" i="1"/>
  <c r="H27" i="1"/>
  <c r="I38" i="1"/>
  <c r="F69" i="1" l="1"/>
  <c r="F74" i="1" l="1"/>
  <c r="F51" i="1"/>
  <c r="F50" i="1"/>
  <c r="F17" i="1"/>
  <c r="F15" i="1"/>
  <c r="F16" i="1"/>
  <c r="F52" i="1" l="1"/>
  <c r="G83" i="1"/>
  <c r="H75" i="1"/>
  <c r="I75" i="1"/>
  <c r="G75" i="1"/>
  <c r="F22" i="1"/>
  <c r="H83" i="1"/>
  <c r="F73" i="1"/>
  <c r="F70" i="1"/>
  <c r="F55" i="1"/>
  <c r="F56" i="1" s="1"/>
  <c r="F26" i="1"/>
  <c r="H19" i="1"/>
  <c r="H28" i="1" s="1"/>
  <c r="I19" i="1"/>
  <c r="F18" i="1"/>
  <c r="F57" i="1" l="1"/>
  <c r="F82" i="1"/>
  <c r="F75" i="1"/>
  <c r="G76" i="1" l="1"/>
  <c r="G19" i="1" l="1"/>
  <c r="G28" i="1" s="1"/>
  <c r="G56" i="1"/>
  <c r="G57" i="1" s="1"/>
  <c r="G84" i="1" l="1"/>
  <c r="F19" i="1"/>
  <c r="F23" i="1"/>
  <c r="I83" i="1"/>
  <c r="F83" i="1" s="1"/>
  <c r="H71" i="1"/>
  <c r="I71" i="1"/>
  <c r="I76" i="1" s="1"/>
  <c r="H56" i="1"/>
  <c r="H57" i="1" s="1"/>
  <c r="I56" i="1"/>
  <c r="I57" i="1" s="1"/>
  <c r="I27" i="1"/>
  <c r="I28" i="1" l="1"/>
  <c r="F27" i="1"/>
  <c r="F28" i="1" s="1"/>
  <c r="F71" i="1"/>
  <c r="F76" i="1" s="1"/>
  <c r="H76" i="1"/>
  <c r="H84" i="1" s="1"/>
  <c r="I84" i="1"/>
  <c r="F84" i="1" l="1"/>
</calcChain>
</file>

<file path=xl/sharedStrings.xml><?xml version="1.0" encoding="utf-8"?>
<sst xmlns="http://schemas.openxmlformats.org/spreadsheetml/2006/main" count="231" uniqueCount="154">
  <si>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</si>
  <si>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</si>
  <si>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</si>
  <si>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</si>
  <si>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</si>
  <si>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</si>
  <si>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</si>
  <si>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</si>
  <si>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</si>
  <si>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</si>
  <si>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</si>
  <si>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</si>
  <si>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</si>
  <si>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</si>
  <si>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</si>
  <si>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</si>
  <si>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</si>
  <si>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</si>
  <si>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</si>
  <si>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</si>
  <si>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</si>
  <si>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</si>
  <si>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</si>
  <si>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</si>
  <si>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</si>
  <si>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</si>
  <si>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</si>
  <si>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</si>
  <si>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</si>
  <si>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</si>
  <si>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</si>
  <si>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</si>
  <si>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</si>
  <si>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</si>
  <si>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</si>
  <si>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</si>
  <si>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</si>
  <si>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</si>
  <si>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</si>
  <si>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</si>
  <si>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</si>
  <si>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</si>
  <si>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</si>
  <si>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</si>
  <si>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</si>
  <si>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</si>
  <si>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</si>
  <si>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</si>
  <si>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</si>
  <si>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</si>
  <si>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</si>
  <si>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</si>
  <si>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</si>
  <si>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</si>
  <si>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</si>
  <si>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</si>
  <si>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</si>
  <si>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</si>
  <si>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</si>
  <si>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</si>
  <si>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</si>
  <si>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</si>
  <si>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</si>
  <si>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</si>
  <si>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</si>
  <si>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</si>
  <si>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</si>
  <si>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</si>
  <si>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</si>
  <si>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</si>
  <si>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</si>
  <si>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</si>
  <si>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</si>
  <si>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</si>
  <si>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</si>
  <si>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</si>
  <si>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</si>
  <si>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</si>
  <si>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</si>
  <si>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</si>
  <si>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</si>
  <si>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</si>
  <si>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</si>
  <si>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</si>
  <si>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</si>
  <si>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</si>
  <si>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</si>
  <si>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</si>
  <si>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</si>
  <si>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</si>
  <si>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</si>
  <si>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</si>
  <si>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</si>
  <si>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</si>
  <si>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</si>
  <si>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</si>
  <si>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</si>
  <si>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</si>
  <si>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</si>
  <si>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</si>
  <si>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</si>
  <si>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</si>
  <si>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</si>
  <si>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</si>
  <si>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</si>
  <si>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</si>
  <si>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</si>
  <si>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</si>
  <si>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</si>
  <si>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</si>
  <si>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</si>
  <si>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</si>
  <si>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</si>
  <si>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</si>
  <si>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</si>
  <si>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</si>
  <si>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</si>
  <si>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</si>
  <si>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</si>
  <si>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</si>
  <si>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</si>
  <si>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</si>
  <si>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</si>
  <si>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</si>
  <si>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</si>
  <si>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</si>
  <si>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</si>
  <si>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</si>
  <si>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</si>
  <si>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</si>
  <si>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</si>
  <si>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</si>
  <si>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</si>
  <si>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</si>
  <si>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</si>
  <si>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</si>
  <si>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</si>
  <si>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</si>
  <si>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</si>
  <si>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</si>
  <si>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</si>
  <si>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 xml:space="preserve"> Местный бюджет</t>
  </si>
  <si>
    <t>2.6.</t>
  </si>
  <si>
    <t>3.8.</t>
  </si>
  <si>
    <t>3.9.</t>
  </si>
  <si>
    <t>очередной финансовый год (2019)</t>
  </si>
  <si>
    <t>1-й год планового периода (2020)</t>
  </si>
  <si>
    <t>2-й год планового периода (2021)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</si>
  <si>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</si>
  <si>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</si>
  <si>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</si>
  <si>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Комитет по образованию
г.Десногорска
Муниципальные бюджетные дошкольные образовательные учреждения</t>
  </si>
  <si>
    <t>Приложение № 2 
к муниципальной программе 
«Развитие образования в муниципальном образовании «город Десногорск» Смоленской области»</t>
  </si>
  <si>
    <t>ПЛАН
реализации муниципальной программы 
«Развитие образования в муниципальном образовании «город Десногорск» Смоленской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</si>
</sst>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4" fontId="1" fillId="0" borderId="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4" fontId="2" fillId="0" borderId="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05"/>
  <sheetViews>
    <sheetView tabSelected="1" view="pageBreakPreview" topLeftCell="A78" zoomScale="55" zoomScaleNormal="60" zoomScaleSheetLayoutView="55" workbookViewId="0">
      <selection activeCell="B1" sqref="B1:L91"/>
    </sheetView>
  </sheetViews>
  <sheetFormatPr defaultColWidth="9.140625" defaultRowHeight="18.75" x14ac:dyDescent="0.3"/>
  <cols>
    <col min="1" max="1" width="8.42578125" style="1" customWidth="1"/>
    <col min="2" max="2" width="7.42578125" style="1" customWidth="1"/>
    <col min="3" max="3" width="66.140625" style="1" customWidth="1"/>
    <col min="4" max="4" width="27.140625" style="1" customWidth="1"/>
    <col min="5" max="5" width="22.140625" style="1" customWidth="1"/>
    <col min="6" max="12" width="17.140625" style="1" customWidth="1"/>
    <col min="13" max="13" width="10.140625" style="1" bestFit="1" customWidth="1"/>
    <col min="14" max="16384" width="9.140625" style="1"/>
  </cols>
  <sheetData>
    <row r="2" spans="1:13" ht="78.599999999999994" customHeight="1" x14ac:dyDescent="0.3">
      <c r="I2" s="97" t="s">
        <v>152</v>
      </c>
      <c r="J2" s="97"/>
      <c r="K2" s="97"/>
      <c r="L2" s="97"/>
      <c r="M2" s="83"/>
    </row>
    <row r="4" spans="1:13" ht="62.1" customHeight="1" x14ac:dyDescent="0.3">
      <c r="C4" s="152" t="s">
        <v>153</v>
      </c>
      <c r="D4" s="152"/>
      <c r="E4" s="152"/>
      <c r="F4" s="152"/>
      <c r="G4" s="152"/>
      <c r="H4" s="152"/>
      <c r="I4" s="152"/>
      <c r="J4" s="152"/>
      <c r="K4" s="152"/>
      <c r="L4" s="152"/>
    </row>
    <row r="5" spans="1:13" ht="19.5" thickBot="1" x14ac:dyDescent="0.35"/>
    <row r="6" spans="1:13" ht="59.45" customHeight="1" x14ac:dyDescent="0.3">
      <c r="B6" s="157" t="s">
        <v>0</v>
      </c>
      <c r="C6" s="159" t="s">
        <v>1</v>
      </c>
      <c r="D6" s="161" t="s">
        <v>2</v>
      </c>
      <c r="E6" s="129" t="s">
        <v>105</v>
      </c>
      <c r="F6" s="164" t="s">
        <v>148</v>
      </c>
      <c r="G6" s="164"/>
      <c r="H6" s="164"/>
      <c r="I6" s="164"/>
      <c r="J6" s="161" t="s">
        <v>87</v>
      </c>
      <c r="K6" s="161"/>
      <c r="L6" s="165"/>
    </row>
    <row r="7" spans="1:13" ht="75.75" thickBot="1" x14ac:dyDescent="0.35">
      <c r="B7" s="158"/>
      <c r="C7" s="160"/>
      <c r="D7" s="162"/>
      <c r="E7" s="163"/>
      <c r="F7" s="74" t="s">
        <v>3</v>
      </c>
      <c r="G7" s="76" t="s">
        <v>145</v>
      </c>
      <c r="H7" s="76" t="s">
        <v>146</v>
      </c>
      <c r="I7" s="76" t="s">
        <v>147</v>
      </c>
      <c r="J7" s="76" t="s">
        <v>145</v>
      </c>
      <c r="K7" s="76" t="s">
        <v>146</v>
      </c>
      <c r="L7" s="76" t="s">
        <v>147</v>
      </c>
    </row>
    <row r="8" spans="1:13" x14ac:dyDescent="0.3">
      <c r="B8" s="28">
        <v>1</v>
      </c>
      <c r="C8" s="2">
        <v>2</v>
      </c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13</v>
      </c>
      <c r="K8" s="2">
        <v>14</v>
      </c>
      <c r="L8" s="45">
        <v>15</v>
      </c>
    </row>
    <row r="9" spans="1:13" ht="39.6" customHeight="1" x14ac:dyDescent="0.3">
      <c r="B9" s="153" t="s">
        <v>149</v>
      </c>
      <c r="C9" s="154"/>
      <c r="D9" s="154"/>
      <c r="E9" s="154"/>
      <c r="F9" s="154"/>
      <c r="G9" s="154"/>
      <c r="H9" s="154"/>
      <c r="I9" s="154"/>
      <c r="J9" s="154"/>
      <c r="K9" s="154"/>
      <c r="L9" s="155"/>
    </row>
    <row r="10" spans="1:13" x14ac:dyDescent="0.3">
      <c r="B10" s="139" t="s">
        <v>4</v>
      </c>
      <c r="C10" s="140"/>
      <c r="D10" s="140"/>
      <c r="E10" s="140"/>
      <c r="F10" s="140"/>
      <c r="G10" s="140"/>
      <c r="H10" s="140"/>
      <c r="I10" s="156"/>
      <c r="J10" s="156"/>
      <c r="K10" s="140"/>
      <c r="L10" s="141"/>
    </row>
    <row r="11" spans="1:13" ht="56.25" x14ac:dyDescent="0.3">
      <c r="B11" s="7" t="s">
        <v>5</v>
      </c>
      <c r="C11" s="82" t="s">
        <v>69</v>
      </c>
      <c r="D11" s="82" t="s">
        <v>61</v>
      </c>
      <c r="E11" s="82" t="s">
        <v>28</v>
      </c>
      <c r="F11" s="3"/>
      <c r="G11" s="3"/>
      <c r="H11" s="3"/>
      <c r="I11" s="3"/>
      <c r="J11" s="4">
        <v>18</v>
      </c>
      <c r="K11" s="4">
        <v>18</v>
      </c>
      <c r="L11" s="46">
        <v>18</v>
      </c>
    </row>
    <row r="12" spans="1:13" ht="56.25" x14ac:dyDescent="0.3">
      <c r="B12" s="7" t="s">
        <v>7</v>
      </c>
      <c r="C12" s="82" t="s">
        <v>10</v>
      </c>
      <c r="D12" s="82" t="s">
        <v>6</v>
      </c>
      <c r="E12" s="82" t="s">
        <v>28</v>
      </c>
      <c r="F12" s="3"/>
      <c r="G12" s="3"/>
      <c r="H12" s="3"/>
      <c r="I12" s="3"/>
      <c r="J12" s="4">
        <v>17</v>
      </c>
      <c r="K12" s="4">
        <v>17</v>
      </c>
      <c r="L12" s="84">
        <v>17</v>
      </c>
    </row>
    <row r="13" spans="1:13" ht="56.25" x14ac:dyDescent="0.3">
      <c r="B13" s="7" t="s">
        <v>8</v>
      </c>
      <c r="C13" s="82" t="s">
        <v>15</v>
      </c>
      <c r="D13" s="82" t="s">
        <v>6</v>
      </c>
      <c r="E13" s="82" t="s">
        <v>28</v>
      </c>
      <c r="F13" s="3"/>
      <c r="G13" s="3"/>
      <c r="H13" s="3"/>
      <c r="I13" s="3"/>
      <c r="J13" s="4">
        <v>48</v>
      </c>
      <c r="K13" s="4">
        <v>48</v>
      </c>
      <c r="L13" s="46">
        <v>48</v>
      </c>
    </row>
    <row r="14" spans="1:13" ht="95.1" customHeight="1" x14ac:dyDescent="0.3">
      <c r="B14" s="7" t="s">
        <v>9</v>
      </c>
      <c r="C14" s="82" t="s">
        <v>16</v>
      </c>
      <c r="D14" s="82" t="s">
        <v>6</v>
      </c>
      <c r="E14" s="82" t="s">
        <v>28</v>
      </c>
      <c r="F14" s="3"/>
      <c r="G14" s="3"/>
      <c r="H14" s="3"/>
      <c r="I14" s="3"/>
      <c r="J14" s="4">
        <v>13</v>
      </c>
      <c r="K14" s="4">
        <v>13</v>
      </c>
      <c r="L14" s="46">
        <v>13</v>
      </c>
    </row>
    <row r="15" spans="1:13" ht="56.25" x14ac:dyDescent="0.3">
      <c r="A15" s="1" t="s">
        <v>126</v>
      </c>
      <c r="B15" s="7" t="s">
        <v>11</v>
      </c>
      <c r="C15" s="82" t="s">
        <v>95</v>
      </c>
      <c r="D15" s="82" t="s">
        <v>6</v>
      </c>
      <c r="E15" s="82" t="s">
        <v>29</v>
      </c>
      <c r="F15" s="34">
        <f>G15+H15+I15</f>
        <v>5584.5</v>
      </c>
      <c r="G15" s="34">
        <v>1861.5</v>
      </c>
      <c r="H15" s="34">
        <v>1861.5</v>
      </c>
      <c r="I15" s="34">
        <v>1861.5</v>
      </c>
      <c r="J15" s="4"/>
      <c r="K15" s="4"/>
      <c r="L15" s="46"/>
    </row>
    <row r="16" spans="1:13" ht="56.25" x14ac:dyDescent="0.3">
      <c r="A16" s="1" t="s">
        <v>123</v>
      </c>
      <c r="B16" s="7" t="s">
        <v>12</v>
      </c>
      <c r="C16" s="82" t="s">
        <v>96</v>
      </c>
      <c r="D16" s="82" t="s">
        <v>6</v>
      </c>
      <c r="E16" s="82" t="s">
        <v>29</v>
      </c>
      <c r="F16" s="34">
        <f>G16+H16+I16</f>
        <v>2516.6999999999998</v>
      </c>
      <c r="G16" s="34">
        <v>838.9</v>
      </c>
      <c r="H16" s="34">
        <v>838.9</v>
      </c>
      <c r="I16" s="34">
        <v>838.9</v>
      </c>
      <c r="J16" s="4"/>
      <c r="K16" s="4"/>
      <c r="L16" s="46"/>
    </row>
    <row r="17" spans="1:12" ht="45.95" customHeight="1" x14ac:dyDescent="0.3">
      <c r="A17" s="1" t="s">
        <v>127</v>
      </c>
      <c r="B17" s="7" t="s">
        <v>13</v>
      </c>
      <c r="C17" s="82" t="s">
        <v>97</v>
      </c>
      <c r="D17" s="82" t="s">
        <v>6</v>
      </c>
      <c r="E17" s="82" t="s">
        <v>29</v>
      </c>
      <c r="F17" s="34">
        <f t="shared" ref="F17:F18" si="0">G17+H17+I17</f>
        <v>14240.699999999999</v>
      </c>
      <c r="G17" s="34">
        <v>4746.8999999999996</v>
      </c>
      <c r="H17" s="34">
        <v>4746.8999999999996</v>
      </c>
      <c r="I17" s="34">
        <v>4746.8999999999996</v>
      </c>
      <c r="J17" s="4"/>
      <c r="K17" s="4"/>
      <c r="L17" s="46"/>
    </row>
    <row r="18" spans="1:12" ht="98.45" customHeight="1" thickBot="1" x14ac:dyDescent="0.35">
      <c r="A18" s="1" t="s">
        <v>125</v>
      </c>
      <c r="B18" s="5" t="s">
        <v>14</v>
      </c>
      <c r="C18" s="80" t="s">
        <v>98</v>
      </c>
      <c r="D18" s="80" t="s">
        <v>6</v>
      </c>
      <c r="E18" s="80" t="s">
        <v>29</v>
      </c>
      <c r="F18" s="36">
        <f t="shared" si="0"/>
        <v>4199.7000000000007</v>
      </c>
      <c r="G18" s="36">
        <v>1399.9</v>
      </c>
      <c r="H18" s="36">
        <v>1399.9</v>
      </c>
      <c r="I18" s="36">
        <v>1399.9</v>
      </c>
      <c r="J18" s="47"/>
      <c r="K18" s="47"/>
      <c r="L18" s="48"/>
    </row>
    <row r="19" spans="1:12" ht="38.25" thickBot="1" x14ac:dyDescent="0.35">
      <c r="B19" s="98" t="s">
        <v>17</v>
      </c>
      <c r="C19" s="99"/>
      <c r="D19" s="12"/>
      <c r="E19" s="35" t="s">
        <v>29</v>
      </c>
      <c r="F19" s="37">
        <f>SUM(F15:F18)</f>
        <v>26541.599999999999</v>
      </c>
      <c r="G19" s="38">
        <f>SUM(G15:G18)</f>
        <v>8847.1999999999989</v>
      </c>
      <c r="H19" s="38">
        <f t="shared" ref="H19:I19" si="1">SUM(H15:H18)</f>
        <v>8847.1999999999989</v>
      </c>
      <c r="I19" s="39">
        <f t="shared" si="1"/>
        <v>8847.1999999999989</v>
      </c>
      <c r="J19" s="49"/>
      <c r="K19" s="50"/>
      <c r="L19" s="51"/>
    </row>
    <row r="20" spans="1:12" x14ac:dyDescent="0.3">
      <c r="B20" s="114" t="s">
        <v>18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6"/>
    </row>
    <row r="21" spans="1:12" ht="56.25" x14ac:dyDescent="0.3">
      <c r="B21" s="7" t="s">
        <v>19</v>
      </c>
      <c r="C21" s="82" t="s">
        <v>23</v>
      </c>
      <c r="D21" s="82" t="s">
        <v>6</v>
      </c>
      <c r="E21" s="82" t="s">
        <v>28</v>
      </c>
      <c r="F21" s="3"/>
      <c r="G21" s="3"/>
      <c r="H21" s="3"/>
      <c r="I21" s="14"/>
      <c r="J21" s="4">
        <v>1</v>
      </c>
      <c r="K21" s="4">
        <v>1</v>
      </c>
      <c r="L21" s="46">
        <v>1</v>
      </c>
    </row>
    <row r="22" spans="1:12" ht="80.45" customHeight="1" thickBot="1" x14ac:dyDescent="0.35">
      <c r="A22" s="1" t="s">
        <v>124</v>
      </c>
      <c r="B22" s="7" t="s">
        <v>20</v>
      </c>
      <c r="C22" s="82" t="s">
        <v>24</v>
      </c>
      <c r="D22" s="82" t="s">
        <v>6</v>
      </c>
      <c r="E22" s="82" t="s">
        <v>29</v>
      </c>
      <c r="F22" s="36">
        <f t="shared" ref="F22" si="2">G22+H22+I22</f>
        <v>43.2</v>
      </c>
      <c r="G22" s="36">
        <v>14.4</v>
      </c>
      <c r="H22" s="36">
        <v>14.4</v>
      </c>
      <c r="I22" s="36">
        <v>14.4</v>
      </c>
      <c r="J22" s="4"/>
      <c r="K22" s="4"/>
      <c r="L22" s="46"/>
    </row>
    <row r="23" spans="1:12" ht="38.25" thickBot="1" x14ac:dyDescent="0.35">
      <c r="B23" s="98" t="s">
        <v>25</v>
      </c>
      <c r="C23" s="99"/>
      <c r="D23" s="12"/>
      <c r="E23" s="35" t="s">
        <v>40</v>
      </c>
      <c r="F23" s="37">
        <f>SUM(F22:F22)</f>
        <v>43.2</v>
      </c>
      <c r="G23" s="38" t="e">
        <f>G22+#REF!</f>
        <v>#REF!</v>
      </c>
      <c r="H23" s="38" t="e">
        <f>H22+#REF!</f>
        <v>#REF!</v>
      </c>
      <c r="I23" s="65" t="e">
        <f>I22+#REF!</f>
        <v>#REF!</v>
      </c>
      <c r="J23" s="50"/>
      <c r="K23" s="50"/>
      <c r="L23" s="51"/>
    </row>
    <row r="24" spans="1:12" x14ac:dyDescent="0.3">
      <c r="B24" s="117" t="s">
        <v>103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9"/>
    </row>
    <row r="25" spans="1:12" ht="66.75" customHeight="1" x14ac:dyDescent="0.3">
      <c r="B25" s="7" t="s">
        <v>21</v>
      </c>
      <c r="C25" s="82" t="s">
        <v>26</v>
      </c>
      <c r="D25" s="82" t="s">
        <v>6</v>
      </c>
      <c r="E25" s="82" t="s">
        <v>28</v>
      </c>
      <c r="F25" s="3"/>
      <c r="G25" s="3"/>
      <c r="H25" s="3"/>
      <c r="I25" s="3"/>
      <c r="J25" s="4" t="s">
        <v>76</v>
      </c>
      <c r="K25" s="4" t="s">
        <v>76</v>
      </c>
      <c r="L25" s="46" t="s">
        <v>76</v>
      </c>
    </row>
    <row r="26" spans="1:12" ht="57" thickBot="1" x14ac:dyDescent="0.35">
      <c r="B26" s="73" t="s">
        <v>22</v>
      </c>
      <c r="C26" s="76" t="s">
        <v>99</v>
      </c>
      <c r="D26" s="76" t="s">
        <v>6</v>
      </c>
      <c r="E26" s="76" t="s">
        <v>29</v>
      </c>
      <c r="F26" s="63">
        <f>G26+H26+I26</f>
        <v>4440.6000000000004</v>
      </c>
      <c r="G26" s="63">
        <v>1424.8</v>
      </c>
      <c r="H26" s="63">
        <v>1480.8</v>
      </c>
      <c r="I26" s="63">
        <v>1535</v>
      </c>
      <c r="J26" s="74"/>
      <c r="K26" s="74"/>
      <c r="L26" s="64"/>
    </row>
    <row r="27" spans="1:12" ht="38.25" thickBot="1" x14ac:dyDescent="0.35">
      <c r="B27" s="120" t="s">
        <v>27</v>
      </c>
      <c r="C27" s="121"/>
      <c r="D27" s="77"/>
      <c r="E27" s="77" t="s">
        <v>110</v>
      </c>
      <c r="F27" s="85">
        <f>G27+H27+I27</f>
        <v>4440.6000000000004</v>
      </c>
      <c r="G27" s="85">
        <f>G26</f>
        <v>1424.8</v>
      </c>
      <c r="H27" s="85">
        <f>H26</f>
        <v>1480.8</v>
      </c>
      <c r="I27" s="85">
        <f t="shared" ref="I27" si="3">I26</f>
        <v>1535</v>
      </c>
      <c r="J27" s="61"/>
      <c r="K27" s="61"/>
      <c r="L27" s="62"/>
    </row>
    <row r="28" spans="1:12" ht="38.25" thickBot="1" x14ac:dyDescent="0.35">
      <c r="B28" s="98" t="s">
        <v>62</v>
      </c>
      <c r="C28" s="99"/>
      <c r="D28" s="12"/>
      <c r="E28" s="35" t="s">
        <v>109</v>
      </c>
      <c r="F28" s="38">
        <f>F19+F23+F27</f>
        <v>31025.4</v>
      </c>
      <c r="G28" s="38" t="e">
        <f>G19+G23+G27</f>
        <v>#REF!</v>
      </c>
      <c r="H28" s="38" t="e">
        <f>H19+H23+H27</f>
        <v>#REF!</v>
      </c>
      <c r="I28" s="65" t="e">
        <f>I19+I23+I27</f>
        <v>#REF!</v>
      </c>
      <c r="J28" s="50"/>
      <c r="K28" s="50"/>
      <c r="L28" s="51"/>
    </row>
    <row r="29" spans="1:12" x14ac:dyDescent="0.3">
      <c r="B29" s="122" t="s">
        <v>30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4"/>
    </row>
    <row r="30" spans="1:12" x14ac:dyDescent="0.3">
      <c r="B30" s="110" t="s">
        <v>31</v>
      </c>
      <c r="C30" s="111"/>
      <c r="D30" s="111"/>
      <c r="E30" s="111"/>
      <c r="F30" s="111"/>
      <c r="G30" s="111"/>
      <c r="H30" s="111"/>
      <c r="I30" s="111"/>
      <c r="J30" s="111"/>
      <c r="K30" s="111"/>
      <c r="L30" s="112"/>
    </row>
    <row r="31" spans="1:12" x14ac:dyDescent="0.3">
      <c r="B31" s="110" t="s">
        <v>70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2"/>
    </row>
    <row r="32" spans="1:12" ht="56.25" x14ac:dyDescent="0.3">
      <c r="B32" s="7" t="s">
        <v>33</v>
      </c>
      <c r="C32" s="29" t="s">
        <v>138</v>
      </c>
      <c r="D32" s="82" t="s">
        <v>28</v>
      </c>
      <c r="E32" s="82" t="s">
        <v>28</v>
      </c>
      <c r="F32" s="3"/>
      <c r="G32" s="3"/>
      <c r="H32" s="3"/>
      <c r="I32" s="3"/>
      <c r="J32" s="86">
        <v>1675</v>
      </c>
      <c r="K32" s="86">
        <v>1675</v>
      </c>
      <c r="L32" s="84">
        <v>1675</v>
      </c>
    </row>
    <row r="33" spans="1:12" ht="56.25" x14ac:dyDescent="0.3">
      <c r="B33" s="7" t="s">
        <v>34</v>
      </c>
      <c r="C33" s="29" t="s">
        <v>134</v>
      </c>
      <c r="D33" s="82" t="s">
        <v>28</v>
      </c>
      <c r="E33" s="82" t="s">
        <v>28</v>
      </c>
      <c r="F33" s="3"/>
      <c r="G33" s="3"/>
      <c r="H33" s="3"/>
      <c r="I33" s="3"/>
      <c r="J33" s="86">
        <v>1321</v>
      </c>
      <c r="K33" s="86">
        <v>1321</v>
      </c>
      <c r="L33" s="84">
        <v>1321</v>
      </c>
    </row>
    <row r="34" spans="1:12" ht="45" customHeight="1" x14ac:dyDescent="0.3">
      <c r="B34" s="7" t="s">
        <v>35</v>
      </c>
      <c r="C34" s="29" t="s">
        <v>135</v>
      </c>
      <c r="D34" s="82" t="s">
        <v>28</v>
      </c>
      <c r="E34" s="82" t="s">
        <v>28</v>
      </c>
      <c r="F34" s="3"/>
      <c r="G34" s="3"/>
      <c r="H34" s="3"/>
      <c r="I34" s="3"/>
      <c r="J34" s="86">
        <v>9.3000000000000007</v>
      </c>
      <c r="K34" s="86">
        <v>9.3000000000000007</v>
      </c>
      <c r="L34" s="84">
        <v>9.3000000000000007</v>
      </c>
    </row>
    <row r="35" spans="1:12" ht="112.5" customHeight="1" x14ac:dyDescent="0.3">
      <c r="B35" s="7" t="s">
        <v>36</v>
      </c>
      <c r="C35" s="29" t="s">
        <v>136</v>
      </c>
      <c r="D35" s="82" t="s">
        <v>28</v>
      </c>
      <c r="E35" s="82" t="s">
        <v>28</v>
      </c>
      <c r="F35" s="3"/>
      <c r="G35" s="36"/>
      <c r="H35" s="3"/>
      <c r="I35" s="3"/>
      <c r="J35" s="86">
        <v>100</v>
      </c>
      <c r="K35" s="86">
        <v>100</v>
      </c>
      <c r="L35" s="84">
        <v>100</v>
      </c>
    </row>
    <row r="36" spans="1:12" ht="69.599999999999994" customHeight="1" x14ac:dyDescent="0.3">
      <c r="A36" s="1" t="s">
        <v>88</v>
      </c>
      <c r="B36" s="7" t="s">
        <v>37</v>
      </c>
      <c r="C36" s="82" t="s">
        <v>104</v>
      </c>
      <c r="D36" s="95" t="s">
        <v>151</v>
      </c>
      <c r="E36" s="82" t="s">
        <v>38</v>
      </c>
      <c r="F36" s="36">
        <f>G36+H36+I36</f>
        <v>210458.40000000002</v>
      </c>
      <c r="G36" s="36">
        <v>72352.800000000003</v>
      </c>
      <c r="H36" s="36">
        <v>69552.800000000003</v>
      </c>
      <c r="I36" s="36">
        <v>68552.800000000003</v>
      </c>
      <c r="J36" s="4"/>
      <c r="K36" s="4"/>
      <c r="L36" s="46"/>
    </row>
    <row r="37" spans="1:12" ht="123.75" customHeight="1" thickBot="1" x14ac:dyDescent="0.35">
      <c r="B37" s="44" t="s">
        <v>142</v>
      </c>
      <c r="C37" s="80" t="s">
        <v>89</v>
      </c>
      <c r="D37" s="96"/>
      <c r="E37" s="80" t="s">
        <v>100</v>
      </c>
      <c r="F37" s="36">
        <f>G37+H37+I37</f>
        <v>195891.90000000002</v>
      </c>
      <c r="G37" s="36">
        <v>62660.3</v>
      </c>
      <c r="H37" s="36">
        <v>65009.9</v>
      </c>
      <c r="I37" s="36">
        <v>68221.7</v>
      </c>
      <c r="J37" s="54"/>
      <c r="K37" s="54"/>
      <c r="L37" s="55"/>
    </row>
    <row r="38" spans="1:12" ht="57" thickBot="1" x14ac:dyDescent="0.35">
      <c r="B38" s="98" t="s">
        <v>39</v>
      </c>
      <c r="C38" s="99"/>
      <c r="D38" s="8"/>
      <c r="E38" s="79" t="s">
        <v>40</v>
      </c>
      <c r="F38" s="70">
        <f>SUM(F36:F37)</f>
        <v>406350.30000000005</v>
      </c>
      <c r="G38" s="38">
        <f>SUM(G36:G37)</f>
        <v>135013.1</v>
      </c>
      <c r="H38" s="38">
        <f>SUM(H36:H37)</f>
        <v>134562.70000000001</v>
      </c>
      <c r="I38" s="38">
        <f>SUM(I36:I37)</f>
        <v>136774.5</v>
      </c>
      <c r="J38" s="71"/>
      <c r="K38" s="8"/>
      <c r="L38" s="53"/>
    </row>
    <row r="39" spans="1:12" x14ac:dyDescent="0.3">
      <c r="B39" s="100" t="s">
        <v>41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2"/>
    </row>
    <row r="40" spans="1:12" x14ac:dyDescent="0.3">
      <c r="B40" s="149" t="s">
        <v>108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1"/>
    </row>
    <row r="41" spans="1:12" x14ac:dyDescent="0.3">
      <c r="B41" s="110" t="s">
        <v>90</v>
      </c>
      <c r="C41" s="111"/>
      <c r="D41" s="111"/>
      <c r="E41" s="111"/>
      <c r="F41" s="111"/>
      <c r="G41" s="111"/>
      <c r="H41" s="111"/>
      <c r="I41" s="111"/>
      <c r="J41" s="111"/>
      <c r="K41" s="111"/>
      <c r="L41" s="112"/>
    </row>
    <row r="42" spans="1:12" x14ac:dyDescent="0.3">
      <c r="B42" s="110"/>
      <c r="C42" s="111"/>
      <c r="D42" s="111"/>
      <c r="E42" s="111"/>
      <c r="F42" s="111"/>
      <c r="G42" s="111"/>
      <c r="H42" s="111"/>
      <c r="I42" s="111"/>
      <c r="J42" s="113"/>
      <c r="K42" s="111"/>
      <c r="L42" s="112"/>
    </row>
    <row r="43" spans="1:12" ht="75" x14ac:dyDescent="0.3">
      <c r="B43" s="13" t="s">
        <v>42</v>
      </c>
      <c r="C43" s="82" t="s">
        <v>71</v>
      </c>
      <c r="D43" s="82" t="s">
        <v>28</v>
      </c>
      <c r="E43" s="82" t="s">
        <v>28</v>
      </c>
      <c r="F43" s="3"/>
      <c r="G43" s="6"/>
      <c r="H43" s="6"/>
      <c r="I43" s="9"/>
      <c r="J43" s="4">
        <v>95</v>
      </c>
      <c r="K43" s="4">
        <v>100</v>
      </c>
      <c r="L43" s="46">
        <v>100</v>
      </c>
    </row>
    <row r="44" spans="1:12" ht="83.45" customHeight="1" x14ac:dyDescent="0.3">
      <c r="B44" s="30" t="s">
        <v>64</v>
      </c>
      <c r="C44" s="82" t="s">
        <v>73</v>
      </c>
      <c r="D44" s="82" t="s">
        <v>28</v>
      </c>
      <c r="E44" s="82" t="s">
        <v>28</v>
      </c>
      <c r="F44" s="3"/>
      <c r="G44" s="6"/>
      <c r="H44" s="6"/>
      <c r="I44" s="9"/>
      <c r="J44" s="86">
        <v>96</v>
      </c>
      <c r="K44" s="86">
        <v>100</v>
      </c>
      <c r="L44" s="84">
        <v>100</v>
      </c>
    </row>
    <row r="45" spans="1:12" ht="75" x14ac:dyDescent="0.3">
      <c r="B45" s="30" t="s">
        <v>65</v>
      </c>
      <c r="C45" s="82" t="s">
        <v>72</v>
      </c>
      <c r="D45" s="82" t="s">
        <v>28</v>
      </c>
      <c r="E45" s="82" t="s">
        <v>28</v>
      </c>
      <c r="F45" s="3"/>
      <c r="G45" s="6"/>
      <c r="H45" s="6"/>
      <c r="I45" s="9"/>
      <c r="J45" s="4">
        <v>0.5</v>
      </c>
      <c r="K45" s="4">
        <v>0.5</v>
      </c>
      <c r="L45" s="46">
        <v>0.5</v>
      </c>
    </row>
    <row r="46" spans="1:12" ht="75" x14ac:dyDescent="0.3">
      <c r="B46" s="30" t="s">
        <v>66</v>
      </c>
      <c r="C46" s="82" t="s">
        <v>43</v>
      </c>
      <c r="D46" s="82" t="s">
        <v>28</v>
      </c>
      <c r="E46" s="82" t="s">
        <v>28</v>
      </c>
      <c r="F46" s="3"/>
      <c r="G46" s="6"/>
      <c r="H46" s="6"/>
      <c r="I46" s="9"/>
      <c r="J46" s="4">
        <v>50</v>
      </c>
      <c r="K46" s="4">
        <v>50</v>
      </c>
      <c r="L46" s="46">
        <v>50</v>
      </c>
    </row>
    <row r="47" spans="1:12" ht="37.5" x14ac:dyDescent="0.3">
      <c r="B47" s="30" t="s">
        <v>67</v>
      </c>
      <c r="C47" s="82" t="s">
        <v>63</v>
      </c>
      <c r="D47" s="82" t="s">
        <v>28</v>
      </c>
      <c r="E47" s="82" t="s">
        <v>28</v>
      </c>
      <c r="F47" s="3"/>
      <c r="G47" s="6"/>
      <c r="H47" s="6"/>
      <c r="I47" s="9"/>
      <c r="J47" s="4">
        <v>64</v>
      </c>
      <c r="K47" s="4">
        <v>64</v>
      </c>
      <c r="L47" s="46">
        <v>64</v>
      </c>
    </row>
    <row r="48" spans="1:12" ht="37.5" x14ac:dyDescent="0.3">
      <c r="B48" s="27" t="s">
        <v>68</v>
      </c>
      <c r="C48" s="31" t="s">
        <v>150</v>
      </c>
      <c r="D48" s="82" t="s">
        <v>28</v>
      </c>
      <c r="E48" s="82" t="s">
        <v>28</v>
      </c>
      <c r="F48" s="3"/>
      <c r="G48" s="6"/>
      <c r="H48" s="6"/>
      <c r="I48" s="9"/>
      <c r="J48" s="4">
        <v>96</v>
      </c>
      <c r="K48" s="4">
        <v>100</v>
      </c>
      <c r="L48" s="46">
        <v>100</v>
      </c>
    </row>
    <row r="49" spans="1:13" ht="38.450000000000003" customHeight="1" x14ac:dyDescent="0.3">
      <c r="B49" s="27" t="s">
        <v>83</v>
      </c>
      <c r="C49" s="32" t="s">
        <v>84</v>
      </c>
      <c r="D49" s="82" t="s">
        <v>28</v>
      </c>
      <c r="E49" s="82" t="s">
        <v>28</v>
      </c>
      <c r="F49" s="3"/>
      <c r="G49" s="6"/>
      <c r="H49" s="6"/>
      <c r="I49" s="9"/>
      <c r="J49" s="4">
        <v>4</v>
      </c>
      <c r="K49" s="4">
        <v>4</v>
      </c>
      <c r="L49" s="46">
        <v>4</v>
      </c>
    </row>
    <row r="50" spans="1:13" ht="63.6" customHeight="1" x14ac:dyDescent="0.3">
      <c r="A50" s="1" t="s">
        <v>122</v>
      </c>
      <c r="B50" s="30" t="s">
        <v>143</v>
      </c>
      <c r="C50" s="82" t="s">
        <v>104</v>
      </c>
      <c r="D50" s="95" t="s">
        <v>45</v>
      </c>
      <c r="E50" s="82" t="s">
        <v>32</v>
      </c>
      <c r="F50" s="36">
        <f>G50+H50+I50</f>
        <v>52423.100000000006</v>
      </c>
      <c r="G50" s="36">
        <v>20407.7</v>
      </c>
      <c r="H50" s="36">
        <v>15507.7</v>
      </c>
      <c r="I50" s="36">
        <v>16507.7</v>
      </c>
      <c r="J50" s="10"/>
      <c r="K50" s="10"/>
      <c r="L50" s="52"/>
    </row>
    <row r="51" spans="1:13" ht="86.1" customHeight="1" thickBot="1" x14ac:dyDescent="0.35">
      <c r="B51" s="44" t="s">
        <v>144</v>
      </c>
      <c r="C51" s="80" t="s">
        <v>91</v>
      </c>
      <c r="D51" s="96"/>
      <c r="E51" s="80" t="s">
        <v>29</v>
      </c>
      <c r="F51" s="36">
        <f>G51+H51+I51</f>
        <v>344089.8</v>
      </c>
      <c r="G51" s="36">
        <v>110329.1</v>
      </c>
      <c r="H51" s="36">
        <v>114424.7</v>
      </c>
      <c r="I51" s="36">
        <v>119336</v>
      </c>
      <c r="J51" s="54"/>
      <c r="K51" s="54"/>
      <c r="L51" s="55"/>
    </row>
    <row r="52" spans="1:13" ht="57" thickBot="1" x14ac:dyDescent="0.35">
      <c r="B52" s="98" t="s">
        <v>44</v>
      </c>
      <c r="C52" s="99"/>
      <c r="D52" s="15"/>
      <c r="E52" s="40" t="s">
        <v>40</v>
      </c>
      <c r="F52" s="38">
        <f>SUM(F50:F51)</f>
        <v>396512.9</v>
      </c>
      <c r="G52" s="38">
        <f>SUM(G50:G51)</f>
        <v>130736.8</v>
      </c>
      <c r="H52" s="38">
        <f>SUM(H50:H51)</f>
        <v>129932.4</v>
      </c>
      <c r="I52" s="65">
        <f>SUM(I50:I51)</f>
        <v>135843.70000000001</v>
      </c>
      <c r="J52" s="8"/>
      <c r="K52" s="8"/>
      <c r="L52" s="53"/>
    </row>
    <row r="53" spans="1:13" x14ac:dyDescent="0.3">
      <c r="B53" s="114" t="s">
        <v>81</v>
      </c>
      <c r="C53" s="115"/>
      <c r="D53" s="115"/>
      <c r="E53" s="115"/>
      <c r="F53" s="115"/>
      <c r="G53" s="115"/>
      <c r="H53" s="115"/>
      <c r="I53" s="115"/>
      <c r="J53" s="126"/>
      <c r="K53" s="115"/>
      <c r="L53" s="116"/>
    </row>
    <row r="54" spans="1:13" ht="37.5" x14ac:dyDescent="0.3">
      <c r="B54" s="33" t="s">
        <v>102</v>
      </c>
      <c r="C54" s="29" t="s">
        <v>140</v>
      </c>
      <c r="D54" s="10"/>
      <c r="E54" s="4" t="s">
        <v>28</v>
      </c>
      <c r="F54" s="3"/>
      <c r="G54" s="6"/>
      <c r="H54" s="6"/>
      <c r="I54" s="9"/>
      <c r="J54" s="4">
        <v>127</v>
      </c>
      <c r="K54" s="4">
        <v>127</v>
      </c>
      <c r="L54" s="46">
        <v>127</v>
      </c>
    </row>
    <row r="55" spans="1:13" ht="68.099999999999994" customHeight="1" x14ac:dyDescent="0.3">
      <c r="B55" s="7" t="s">
        <v>128</v>
      </c>
      <c r="C55" s="82" t="s">
        <v>92</v>
      </c>
      <c r="D55" s="125" t="s">
        <v>47</v>
      </c>
      <c r="E55" s="125" t="s">
        <v>29</v>
      </c>
      <c r="F55" s="36">
        <f>G55+H55+I55</f>
        <v>5478.9</v>
      </c>
      <c r="G55" s="36">
        <v>1826.3</v>
      </c>
      <c r="H55" s="36">
        <v>1826.3</v>
      </c>
      <c r="I55" s="36">
        <v>1826.3</v>
      </c>
      <c r="J55" s="10"/>
      <c r="K55" s="10"/>
      <c r="L55" s="52"/>
    </row>
    <row r="56" spans="1:13" ht="47.1" customHeight="1" thickBot="1" x14ac:dyDescent="0.35">
      <c r="B56" s="127" t="s">
        <v>46</v>
      </c>
      <c r="C56" s="113"/>
      <c r="D56" s="95"/>
      <c r="E56" s="95"/>
      <c r="F56" s="36">
        <f>SUM(F55)</f>
        <v>5478.9</v>
      </c>
      <c r="G56" s="36">
        <f>SUM(G55)</f>
        <v>1826.3</v>
      </c>
      <c r="H56" s="36">
        <f t="shared" ref="H56:I56" si="4">H55</f>
        <v>1826.3</v>
      </c>
      <c r="I56" s="36">
        <f t="shared" si="4"/>
        <v>1826.3</v>
      </c>
      <c r="J56" s="54"/>
      <c r="K56" s="54"/>
      <c r="L56" s="55"/>
      <c r="M56" s="87"/>
    </row>
    <row r="57" spans="1:13" ht="57" thickBot="1" x14ac:dyDescent="0.35">
      <c r="B57" s="98" t="s">
        <v>101</v>
      </c>
      <c r="C57" s="99"/>
      <c r="D57" s="8"/>
      <c r="E57" s="40" t="s">
        <v>40</v>
      </c>
      <c r="F57" s="38">
        <f>F52+F56</f>
        <v>401991.80000000005</v>
      </c>
      <c r="G57" s="38">
        <f>G52+G56</f>
        <v>132563.1</v>
      </c>
      <c r="H57" s="38">
        <f>H52+H56</f>
        <v>131758.69999999998</v>
      </c>
      <c r="I57" s="65">
        <f t="shared" ref="I57" si="5">I52+I56</f>
        <v>137670</v>
      </c>
      <c r="J57" s="8"/>
      <c r="K57" s="8"/>
      <c r="L57" s="53"/>
    </row>
    <row r="58" spans="1:13" x14ac:dyDescent="0.3">
      <c r="B58" s="114" t="s">
        <v>48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6"/>
    </row>
    <row r="59" spans="1:13" x14ac:dyDescent="0.3">
      <c r="B59" s="131" t="s">
        <v>74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3"/>
    </row>
    <row r="60" spans="1:13" x14ac:dyDescent="0.3">
      <c r="B60" s="110" t="s">
        <v>93</v>
      </c>
      <c r="C60" s="111"/>
      <c r="D60" s="111"/>
      <c r="E60" s="111"/>
      <c r="F60" s="111"/>
      <c r="G60" s="111"/>
      <c r="H60" s="111"/>
      <c r="I60" s="111"/>
      <c r="J60" s="113"/>
      <c r="K60" s="111"/>
      <c r="L60" s="112"/>
    </row>
    <row r="61" spans="1:13" ht="65.45" customHeight="1" x14ac:dyDescent="0.3">
      <c r="B61" s="7" t="s">
        <v>49</v>
      </c>
      <c r="C61" s="82" t="s">
        <v>50</v>
      </c>
      <c r="D61" s="82" t="s">
        <v>28</v>
      </c>
      <c r="E61" s="82" t="s">
        <v>28</v>
      </c>
      <c r="F61" s="3"/>
      <c r="G61" s="6"/>
      <c r="H61" s="6"/>
      <c r="I61" s="9"/>
      <c r="J61" s="4">
        <v>50</v>
      </c>
      <c r="K61" s="4">
        <v>50</v>
      </c>
      <c r="L61" s="46">
        <v>50</v>
      </c>
    </row>
    <row r="62" spans="1:13" ht="45.6" customHeight="1" thickBot="1" x14ac:dyDescent="0.35">
      <c r="B62" s="7" t="s">
        <v>51</v>
      </c>
      <c r="C62" s="82" t="s">
        <v>104</v>
      </c>
      <c r="D62" s="80"/>
      <c r="E62" s="82" t="s">
        <v>32</v>
      </c>
      <c r="F62" s="36">
        <f>G62+H62+I62</f>
        <v>30003.899999999998</v>
      </c>
      <c r="G62" s="36">
        <v>10001.299999999999</v>
      </c>
      <c r="H62" s="36">
        <v>10001.299999999999</v>
      </c>
      <c r="I62" s="36">
        <v>10001.299999999999</v>
      </c>
      <c r="J62" s="4"/>
      <c r="K62" s="4"/>
      <c r="L62" s="46"/>
    </row>
    <row r="63" spans="1:13" ht="38.25" thickBot="1" x14ac:dyDescent="0.35">
      <c r="B63" s="98" t="s">
        <v>52</v>
      </c>
      <c r="C63" s="99"/>
      <c r="D63" s="16"/>
      <c r="E63" s="35" t="s">
        <v>141</v>
      </c>
      <c r="F63" s="38">
        <f>SUM(F62:F62)</f>
        <v>30003.899999999998</v>
      </c>
      <c r="G63" s="38">
        <f>SUM(G62:G62)</f>
        <v>10001.299999999999</v>
      </c>
      <c r="H63" s="38">
        <f>SUM(H62:H62)</f>
        <v>10001.299999999999</v>
      </c>
      <c r="I63" s="65">
        <f>SUM(I62:I62)</f>
        <v>10001.299999999999</v>
      </c>
      <c r="J63" s="8"/>
      <c r="K63" s="8"/>
      <c r="L63" s="53"/>
    </row>
    <row r="64" spans="1:13" x14ac:dyDescent="0.3">
      <c r="B64" s="100" t="s">
        <v>53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2"/>
    </row>
    <row r="65" spans="1:20" x14ac:dyDescent="0.3">
      <c r="B65" s="103" t="s">
        <v>75</v>
      </c>
      <c r="C65" s="104"/>
      <c r="D65" s="104"/>
      <c r="E65" s="104"/>
      <c r="F65" s="104"/>
      <c r="G65" s="104"/>
      <c r="H65" s="104"/>
      <c r="I65" s="104"/>
      <c r="J65" s="104"/>
      <c r="K65" s="104"/>
      <c r="L65" s="105"/>
    </row>
    <row r="66" spans="1:20" x14ac:dyDescent="0.3">
      <c r="B66" s="106" t="s">
        <v>54</v>
      </c>
      <c r="C66" s="107"/>
      <c r="D66" s="107"/>
      <c r="E66" s="107"/>
      <c r="F66" s="107"/>
      <c r="G66" s="107"/>
      <c r="H66" s="107"/>
      <c r="I66" s="107"/>
      <c r="J66" s="108"/>
      <c r="K66" s="107"/>
      <c r="L66" s="109"/>
    </row>
    <row r="67" spans="1:20" ht="56.25" x14ac:dyDescent="0.3">
      <c r="B67" s="7" t="s">
        <v>55</v>
      </c>
      <c r="C67" s="82" t="s">
        <v>82</v>
      </c>
      <c r="D67" s="82" t="s">
        <v>28</v>
      </c>
      <c r="E67" s="82" t="s">
        <v>28</v>
      </c>
      <c r="F67" s="3"/>
      <c r="G67" s="6"/>
      <c r="H67" s="6"/>
      <c r="I67" s="9"/>
      <c r="J67" s="4">
        <v>550</v>
      </c>
      <c r="K67" s="4">
        <v>550</v>
      </c>
      <c r="L67" s="46">
        <v>550</v>
      </c>
    </row>
    <row r="68" spans="1:20" ht="37.5" x14ac:dyDescent="0.3">
      <c r="B68" s="82" t="s">
        <v>56</v>
      </c>
      <c r="C68" s="82" t="s">
        <v>133</v>
      </c>
      <c r="D68" s="82" t="s">
        <v>28</v>
      </c>
      <c r="E68" s="82" t="s">
        <v>28</v>
      </c>
      <c r="F68" s="11"/>
      <c r="G68" s="11"/>
      <c r="H68" s="11"/>
      <c r="I68" s="11"/>
      <c r="J68" s="4">
        <v>1975</v>
      </c>
      <c r="K68" s="4">
        <v>1975</v>
      </c>
      <c r="L68" s="4">
        <v>1975</v>
      </c>
    </row>
    <row r="69" spans="1:20" ht="115.5" customHeight="1" x14ac:dyDescent="0.3">
      <c r="A69" s="1" t="s">
        <v>88</v>
      </c>
      <c r="B69" s="88" t="s">
        <v>113</v>
      </c>
      <c r="C69" s="80" t="s">
        <v>107</v>
      </c>
      <c r="D69" s="95" t="s">
        <v>57</v>
      </c>
      <c r="E69" s="80" t="s">
        <v>32</v>
      </c>
      <c r="F69" s="36">
        <f>G69+H69+I69</f>
        <v>779.09999999999991</v>
      </c>
      <c r="G69" s="36">
        <v>259.7</v>
      </c>
      <c r="H69" s="36">
        <v>259.7</v>
      </c>
      <c r="I69" s="36">
        <v>259.7</v>
      </c>
      <c r="J69" s="54"/>
      <c r="K69" s="54"/>
      <c r="L69" s="55"/>
    </row>
    <row r="70" spans="1:20" ht="143.25" customHeight="1" thickBot="1" x14ac:dyDescent="0.35">
      <c r="B70" s="80" t="s">
        <v>114</v>
      </c>
      <c r="C70" s="80" t="s">
        <v>112</v>
      </c>
      <c r="D70" s="96"/>
      <c r="E70" s="80" t="s">
        <v>29</v>
      </c>
      <c r="F70" s="36">
        <f>G70+H70+I70</f>
        <v>2095.8000000000002</v>
      </c>
      <c r="G70" s="36">
        <v>698.6</v>
      </c>
      <c r="H70" s="36">
        <v>698.6</v>
      </c>
      <c r="I70" s="36">
        <v>698.6</v>
      </c>
      <c r="J70" s="54"/>
      <c r="K70" s="54"/>
      <c r="L70" s="54"/>
      <c r="M70" s="87"/>
    </row>
    <row r="71" spans="1:20" ht="19.5" thickBot="1" x14ac:dyDescent="0.35">
      <c r="B71" s="98" t="s">
        <v>58</v>
      </c>
      <c r="C71" s="99"/>
      <c r="D71" s="8"/>
      <c r="E71" s="89"/>
      <c r="F71" s="38">
        <f>G71+H71+I71</f>
        <v>1477.7</v>
      </c>
      <c r="G71" s="38">
        <f>SUM(G69:G70)</f>
        <v>958.3</v>
      </c>
      <c r="H71" s="38">
        <f t="shared" ref="H71:I71" si="6">H69</f>
        <v>259.7</v>
      </c>
      <c r="I71" s="65">
        <f t="shared" si="6"/>
        <v>259.7</v>
      </c>
      <c r="J71" s="8"/>
      <c r="K71" s="8"/>
      <c r="L71" s="53"/>
    </row>
    <row r="72" spans="1:20" ht="19.5" thickBot="1" x14ac:dyDescent="0.35">
      <c r="B72" s="142" t="s">
        <v>119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4"/>
      <c r="M72" s="21"/>
      <c r="N72" s="21"/>
      <c r="O72" s="22"/>
      <c r="P72" s="23"/>
      <c r="Q72" s="21"/>
      <c r="R72" s="21"/>
      <c r="S72" s="21"/>
      <c r="T72" s="22"/>
    </row>
    <row r="73" spans="1:20" ht="60.95" customHeight="1" x14ac:dyDescent="0.3">
      <c r="B73" s="90" t="s">
        <v>115</v>
      </c>
      <c r="C73" s="75" t="s">
        <v>116</v>
      </c>
      <c r="D73" s="129" t="s">
        <v>47</v>
      </c>
      <c r="E73" s="91" t="s">
        <v>29</v>
      </c>
      <c r="F73" s="92">
        <f>G73+H73+I73</f>
        <v>0</v>
      </c>
      <c r="G73" s="92">
        <v>0</v>
      </c>
      <c r="H73" s="92">
        <v>0</v>
      </c>
      <c r="I73" s="92">
        <v>0</v>
      </c>
      <c r="J73" s="60"/>
      <c r="K73" s="60"/>
      <c r="L73" s="78"/>
      <c r="M73" s="21"/>
      <c r="N73" s="21"/>
      <c r="O73" s="24"/>
      <c r="P73" s="24"/>
      <c r="Q73" s="21"/>
      <c r="R73" s="21"/>
      <c r="S73" s="21"/>
      <c r="T73" s="24"/>
    </row>
    <row r="74" spans="1:20" ht="60.95" customHeight="1" x14ac:dyDescent="0.3">
      <c r="B74" s="13" t="s">
        <v>117</v>
      </c>
      <c r="C74" s="93" t="s">
        <v>118</v>
      </c>
      <c r="D74" s="130"/>
      <c r="E74" s="56" t="s">
        <v>32</v>
      </c>
      <c r="F74" s="36">
        <f>G74+H74+I74</f>
        <v>0</v>
      </c>
      <c r="G74" s="36">
        <v>0</v>
      </c>
      <c r="H74" s="36">
        <v>0</v>
      </c>
      <c r="I74" s="36">
        <v>0</v>
      </c>
      <c r="J74" s="56"/>
      <c r="K74" s="56"/>
      <c r="L74" s="57"/>
      <c r="M74" s="128"/>
      <c r="N74" s="21"/>
      <c r="O74" s="25"/>
      <c r="P74" s="25"/>
      <c r="Q74" s="21"/>
      <c r="R74" s="128"/>
      <c r="S74" s="21"/>
      <c r="T74" s="25"/>
    </row>
    <row r="75" spans="1:20" ht="19.5" thickBot="1" x14ac:dyDescent="0.35">
      <c r="B75" s="145" t="s">
        <v>120</v>
      </c>
      <c r="C75" s="146"/>
      <c r="D75" s="80"/>
      <c r="E75" s="56"/>
      <c r="F75" s="36">
        <f t="shared" ref="F75" si="7">G75+H75+I75</f>
        <v>0</v>
      </c>
      <c r="G75" s="36">
        <f>SUM(G73:G74)</f>
        <v>0</v>
      </c>
      <c r="H75" s="36">
        <f t="shared" ref="H75:I75" si="8">SUM(H73:H74)</f>
        <v>0</v>
      </c>
      <c r="I75" s="36">
        <f t="shared" si="8"/>
        <v>0</v>
      </c>
      <c r="J75" s="56"/>
      <c r="K75" s="58"/>
      <c r="L75" s="57"/>
      <c r="M75" s="128"/>
      <c r="N75" s="21"/>
      <c r="O75" s="25"/>
      <c r="P75" s="26"/>
      <c r="Q75" s="21"/>
      <c r="R75" s="128"/>
      <c r="S75" s="21"/>
      <c r="T75" s="25"/>
    </row>
    <row r="76" spans="1:20" ht="38.25" thickBot="1" x14ac:dyDescent="0.35">
      <c r="B76" s="147" t="s">
        <v>111</v>
      </c>
      <c r="C76" s="148"/>
      <c r="D76" s="12"/>
      <c r="E76" s="94" t="s">
        <v>121</v>
      </c>
      <c r="F76" s="38">
        <f>F71+F75</f>
        <v>1477.7</v>
      </c>
      <c r="G76" s="38">
        <f>G71+G75</f>
        <v>958.3</v>
      </c>
      <c r="H76" s="38">
        <f t="shared" ref="H76:I76" si="9">H71+H75</f>
        <v>259.7</v>
      </c>
      <c r="I76" s="65">
        <f t="shared" si="9"/>
        <v>259.7</v>
      </c>
      <c r="J76" s="66"/>
      <c r="K76" s="67"/>
      <c r="L76" s="68"/>
      <c r="M76" s="21"/>
      <c r="N76" s="21"/>
      <c r="O76" s="22"/>
      <c r="P76" s="23"/>
      <c r="Q76" s="21"/>
      <c r="R76" s="21"/>
      <c r="S76" s="21"/>
      <c r="T76" s="22"/>
    </row>
    <row r="77" spans="1:20" x14ac:dyDescent="0.3">
      <c r="B77" s="136" t="s">
        <v>137</v>
      </c>
      <c r="C77" s="137"/>
      <c r="D77" s="137"/>
      <c r="E77" s="137"/>
      <c r="F77" s="137"/>
      <c r="G77" s="137"/>
      <c r="H77" s="137"/>
      <c r="I77" s="137"/>
      <c r="J77" s="137"/>
      <c r="K77" s="137"/>
      <c r="L77" s="138"/>
    </row>
    <row r="78" spans="1:20" x14ac:dyDescent="0.3">
      <c r="B78" s="139" t="s">
        <v>139</v>
      </c>
      <c r="C78" s="140"/>
      <c r="D78" s="140"/>
      <c r="E78" s="140"/>
      <c r="F78" s="140"/>
      <c r="G78" s="140"/>
      <c r="H78" s="140"/>
      <c r="I78" s="140"/>
      <c r="J78" s="140"/>
      <c r="K78" s="140"/>
      <c r="L78" s="141"/>
    </row>
    <row r="79" spans="1:20" ht="74.45" customHeight="1" x14ac:dyDescent="0.3">
      <c r="B79" s="7" t="s">
        <v>129</v>
      </c>
      <c r="C79" s="82" t="s">
        <v>78</v>
      </c>
      <c r="D79" s="17" t="s">
        <v>77</v>
      </c>
      <c r="E79" s="17" t="s">
        <v>77</v>
      </c>
      <c r="F79" s="72"/>
      <c r="G79" s="72"/>
      <c r="H79" s="72"/>
      <c r="I79" s="72"/>
      <c r="J79" s="4">
        <v>86</v>
      </c>
      <c r="K79" s="4">
        <v>86</v>
      </c>
      <c r="L79" s="46">
        <v>86</v>
      </c>
    </row>
    <row r="80" spans="1:20" x14ac:dyDescent="0.3">
      <c r="B80" s="7" t="s">
        <v>130</v>
      </c>
      <c r="C80" s="82" t="s">
        <v>79</v>
      </c>
      <c r="D80" s="17" t="s">
        <v>77</v>
      </c>
      <c r="E80" s="17" t="s">
        <v>77</v>
      </c>
      <c r="F80" s="72"/>
      <c r="G80" s="72"/>
      <c r="H80" s="72"/>
      <c r="I80" s="72"/>
      <c r="J80" s="4">
        <v>83</v>
      </c>
      <c r="K80" s="4">
        <v>83</v>
      </c>
      <c r="L80" s="46">
        <v>83</v>
      </c>
    </row>
    <row r="81" spans="1:12" ht="92.1" customHeight="1" x14ac:dyDescent="0.3">
      <c r="B81" s="7" t="s">
        <v>131</v>
      </c>
      <c r="C81" s="82" t="s">
        <v>80</v>
      </c>
      <c r="D81" s="17" t="s">
        <v>77</v>
      </c>
      <c r="E81" s="17" t="s">
        <v>77</v>
      </c>
      <c r="F81" s="72"/>
      <c r="G81" s="72"/>
      <c r="H81" s="72"/>
      <c r="I81" s="72"/>
      <c r="J81" s="4">
        <v>100</v>
      </c>
      <c r="K81" s="4">
        <v>100</v>
      </c>
      <c r="L81" s="46">
        <v>100</v>
      </c>
    </row>
    <row r="82" spans="1:12" ht="39" customHeight="1" thickBot="1" x14ac:dyDescent="0.35">
      <c r="A82" s="1" t="s">
        <v>122</v>
      </c>
      <c r="B82" s="5" t="s">
        <v>132</v>
      </c>
      <c r="C82" s="81" t="s">
        <v>94</v>
      </c>
      <c r="D82" s="18" t="s">
        <v>59</v>
      </c>
      <c r="E82" s="80" t="s">
        <v>32</v>
      </c>
      <c r="F82" s="36">
        <f>G82+H82+I82</f>
        <v>9532.5999999999985</v>
      </c>
      <c r="G82" s="36">
        <v>3043.1</v>
      </c>
      <c r="H82" s="36">
        <v>3188.8</v>
      </c>
      <c r="I82" s="36">
        <v>3300.7</v>
      </c>
      <c r="J82" s="54"/>
      <c r="K82" s="54"/>
      <c r="L82" s="55"/>
    </row>
    <row r="83" spans="1:12" ht="19.5" thickBot="1" x14ac:dyDescent="0.35">
      <c r="B83" s="98" t="s">
        <v>60</v>
      </c>
      <c r="C83" s="99"/>
      <c r="D83" s="19"/>
      <c r="E83" s="35" t="s">
        <v>32</v>
      </c>
      <c r="F83" s="38">
        <f>G83+H83+I83</f>
        <v>9532.5999999999985</v>
      </c>
      <c r="G83" s="42">
        <f>G82</f>
        <v>3043.1</v>
      </c>
      <c r="H83" s="42">
        <f>H82</f>
        <v>3188.8</v>
      </c>
      <c r="I83" s="69">
        <f t="shared" ref="I83" si="10">I82</f>
        <v>3300.7</v>
      </c>
      <c r="J83" s="8"/>
      <c r="K83" s="8"/>
      <c r="L83" s="53"/>
    </row>
    <row r="84" spans="1:12" ht="19.5" thickBot="1" x14ac:dyDescent="0.35">
      <c r="B84" s="134" t="s">
        <v>106</v>
      </c>
      <c r="C84" s="135"/>
      <c r="D84" s="20"/>
      <c r="E84" s="41"/>
      <c r="F84" s="65" t="e">
        <f>G84+H84+I84</f>
        <v>#REF!</v>
      </c>
      <c r="G84" s="38" t="e">
        <f>G83+G76+G63+G57+G38+G28</f>
        <v>#REF!</v>
      </c>
      <c r="H84" s="38" t="e">
        <f>H28+H38+H57+H63+H76+H83</f>
        <v>#REF!</v>
      </c>
      <c r="I84" s="65" t="e">
        <f>I28+I38+I57+I63+I76+I83</f>
        <v>#REF!</v>
      </c>
      <c r="J84" s="8"/>
      <c r="K84" s="20"/>
      <c r="L84" s="59"/>
    </row>
    <row r="85" spans="1:12" x14ac:dyDescent="0.3">
      <c r="F85" s="43"/>
      <c r="G85" s="43"/>
      <c r="H85" s="43"/>
      <c r="I85" s="43"/>
    </row>
    <row r="86" spans="1:12" x14ac:dyDescent="0.3">
      <c r="F86" s="43"/>
      <c r="G86" s="43"/>
      <c r="H86" s="43"/>
      <c r="I86" s="43"/>
    </row>
    <row r="87" spans="1:12" x14ac:dyDescent="0.3">
      <c r="F87" s="43"/>
      <c r="G87" s="43"/>
      <c r="H87" s="43"/>
      <c r="I87" s="43"/>
    </row>
    <row r="88" spans="1:12" x14ac:dyDescent="0.3">
      <c r="D88" s="1" t="s">
        <v>85</v>
      </c>
      <c r="F88" s="34">
        <f>SUM(G88:I88)</f>
        <v>303197.10000000003</v>
      </c>
      <c r="G88" s="34">
        <f>G36+G50+G62+G69+G82+G74</f>
        <v>106064.6</v>
      </c>
      <c r="H88" s="34">
        <f>H36+H50+H62+H69+H82+H74</f>
        <v>98510.3</v>
      </c>
      <c r="I88" s="34">
        <f>I36+I50+I62+I69+I82+I74</f>
        <v>98622.2</v>
      </c>
    </row>
    <row r="89" spans="1:12" x14ac:dyDescent="0.3">
      <c r="F89" s="34"/>
      <c r="G89" s="34"/>
      <c r="H89" s="34"/>
      <c r="I89" s="34"/>
    </row>
    <row r="90" spans="1:12" x14ac:dyDescent="0.3">
      <c r="D90" s="1" t="s">
        <v>86</v>
      </c>
      <c r="F90" s="34" t="e">
        <f>SUM(G90:I90)</f>
        <v>#REF!</v>
      </c>
      <c r="G90" s="34" t="e">
        <f>G15+G16+G17+G18+G22+#REF!+G26+G37+G51+G55+G73+G70</f>
        <v>#REF!</v>
      </c>
      <c r="H90" s="34" t="e">
        <f>H15+H16+H17+H18+H22+#REF!+H26+H37+H51+H55+H73+H70</f>
        <v>#REF!</v>
      </c>
      <c r="I90" s="34" t="e">
        <f>I15+I16+I17+I18+I22+#REF!+I26+I37+I51+I55+I73+I70</f>
        <v>#REF!</v>
      </c>
    </row>
    <row r="91" spans="1:12" x14ac:dyDescent="0.3">
      <c r="F91" s="10"/>
      <c r="G91" s="10"/>
      <c r="H91" s="10"/>
      <c r="I91" s="10"/>
    </row>
    <row r="94" spans="1:12" x14ac:dyDescent="0.3">
      <c r="G94" s="87"/>
    </row>
    <row r="105" spans="7:8" x14ac:dyDescent="0.3">
      <c r="G105" s="87"/>
      <c r="H105" s="87"/>
    </row>
  </sheetData>
  <mergeCells count="50">
    <mergeCell ref="C4:L4"/>
    <mergeCell ref="B9:L9"/>
    <mergeCell ref="B10:L10"/>
    <mergeCell ref="B6:B7"/>
    <mergeCell ref="C6:C7"/>
    <mergeCell ref="D6:D7"/>
    <mergeCell ref="E6:E7"/>
    <mergeCell ref="F6:I6"/>
    <mergeCell ref="J6:L6"/>
    <mergeCell ref="B30:L30"/>
    <mergeCell ref="B28:C28"/>
    <mergeCell ref="B31:L31"/>
    <mergeCell ref="B40:L40"/>
    <mergeCell ref="D36:D37"/>
    <mergeCell ref="B39:L39"/>
    <mergeCell ref="B84:C84"/>
    <mergeCell ref="B71:C71"/>
    <mergeCell ref="B77:L77"/>
    <mergeCell ref="B78:L78"/>
    <mergeCell ref="B60:L60"/>
    <mergeCell ref="B72:L72"/>
    <mergeCell ref="B75:C75"/>
    <mergeCell ref="B76:C76"/>
    <mergeCell ref="D69:D70"/>
    <mergeCell ref="M74:M75"/>
    <mergeCell ref="R74:R75"/>
    <mergeCell ref="D73:D74"/>
    <mergeCell ref="B58:L58"/>
    <mergeCell ref="B59:L59"/>
    <mergeCell ref="B57:C57"/>
    <mergeCell ref="B52:C52"/>
    <mergeCell ref="B53:L53"/>
    <mergeCell ref="B56:C56"/>
    <mergeCell ref="D55:D56"/>
    <mergeCell ref="D50:D51"/>
    <mergeCell ref="I2:L2"/>
    <mergeCell ref="B83:C83"/>
    <mergeCell ref="B63:C63"/>
    <mergeCell ref="B64:L64"/>
    <mergeCell ref="B65:L65"/>
    <mergeCell ref="B66:L66"/>
    <mergeCell ref="B41:L42"/>
    <mergeCell ref="B19:C19"/>
    <mergeCell ref="B20:L20"/>
    <mergeCell ref="B23:C23"/>
    <mergeCell ref="B24:L24"/>
    <mergeCell ref="B27:C27"/>
    <mergeCell ref="B29:L29"/>
    <mergeCell ref="B38:C38"/>
    <mergeCell ref="E55:E56"/>
  </mergeCells>
  <printOptions horizontalCentered="1"/>
  <pageMargins left="0.25" right="0.25" top="0.75" bottom="0.75" header="0.3" footer="0.3"/>
  <pageSetup paperSize="8" scale="58" fitToHeight="0" orientation="landscape" r:id="rId1"/>
  <rowBreaks count="5" manualBreakCount="5">
    <brk id="16" min="1" max="11" man="1"/>
    <brk id="19" min="1" max="11" man="1"/>
    <brk id="35" min="1" max="11" man="1"/>
    <brk id="52" min="1" max="11" man="1"/>
    <brk id="70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2019-02-26T13:15:18Z</dcterms:modified>
</cp:coreProperties>
</file>