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" yWindow="660" windowWidth="15470" windowHeight="9320" activeTab="0"/>
  </bookViews>
  <sheets>
    <sheet name="план-реализации" sheetId="1" r:id="rId1"/>
    <sheet name="Лист1" sheetId="2" r:id="rId2"/>
  </sheets>
  <definedNames>
    <definedName name="_xlnm.Print_Area" localSheetId="0">'план-реализации'!$A$1:$K$66</definedName>
  </definedNames>
  <calcPr fullCalcOnLoad="1"/>
</workbook>
</file>

<file path=xl/sharedStrings.xml><?xml version="1.0" encoding="utf-8"?>
<sst xmlns="http://schemas.openxmlformats.org/spreadsheetml/2006/main" count="236" uniqueCount="106">
  <si>
    <t>№ п.п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</si>
  <si>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</si>
  <si>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</si>
  <si>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</si>
  <si>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</si>
  <si>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</si>
  <si>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1.</t>
  </si>
  <si>
    <t>2.</t>
  </si>
  <si>
    <t>да</t>
  </si>
  <si>
    <t>Количествок культурно-массовых мероприятий (шт.)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</si>
  <si>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</si>
  <si>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</si>
  <si>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</si>
  <si>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</si>
  <si>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</si>
  <si>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</si>
  <si>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</si>
  <si>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</si>
  <si>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</si>
  <si>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</si>
  <si>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</si>
  <si>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</si>
  <si>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</si>
  <si>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</si>
  <si>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</si>
  <si>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</si>
  <si>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</si>
  <si>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</si>
  <si>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</si>
  <si>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</si>
  <si>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</si>
  <si>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</si>
  <si>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</si>
  <si>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</si>
  <si>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</si>
  <si>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</si>
  <si>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</si>
  <si>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</si>
  <si>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</si>
  <si>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</si>
  <si>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</si>
  <si>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</si>
  <si>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</si>
  <si>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</si>
  <si>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</si>
  <si>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</si>
  <si>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</si>
  <si>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</si>
  <si>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</si>
  <si>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Расходы на обеспечение функций органов местного самоуправления</t>
  </si>
  <si>
    <t>Исполнитель мероприятия</t>
  </si>
  <si>
    <t xml:space="preserve">ПЛАН реализации муниципальной программы </t>
  </si>
  <si>
    <t>Организация и проведение мероприятий культурно-массового характера</t>
  </si>
  <si>
    <t xml:space="preserve"> Организация и проведение мероприятий в области молодежной политики</t>
  </si>
  <si>
    <t xml:space="preserve"> -расходы на обеспечение деятельности муниципальных учреждений;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</si>
  <si>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</si>
  <si>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</si>
  <si>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>- расходы на обеспечение деятельности муниципальных учреждений</t>
  </si>
  <si>
    <t>2019 год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</si>
  <si>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</si>
  <si>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</si>
  <si>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</si>
  <si>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7.Обеспечивающая подпрограмма</t>
  </si>
  <si>
    <t>«ККС и МП» Администрации г. Десногорска</t>
  </si>
  <si>
    <t xml:space="preserve">  -расходы на обеспечение деятельности муниципальных учреждений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</si>
  <si>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</si>
  <si>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 xml:space="preserve">4. Подпрограмма 3 «Библиотечное обслуживание населения» </t>
  </si>
  <si>
    <t>4.1.</t>
  </si>
  <si>
    <t>4.2.</t>
  </si>
  <si>
    <t>4.3.</t>
  </si>
  <si>
    <t>5.1.</t>
  </si>
  <si>
    <t>5.2.</t>
  </si>
  <si>
    <t>5.3.</t>
  </si>
  <si>
    <t>3.2.</t>
  </si>
  <si>
    <t>2020 год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</si>
  <si>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</si>
  <si>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Федеральный бюджет</t>
  </si>
  <si>
    <t>3.3</t>
  </si>
  <si>
    <t>Областной бюджет</t>
  </si>
  <si>
    <t>2021 год</t>
  </si>
  <si>
    <t>Основное мероприятие 1 цели 1 подпрограммы 3: «Развитие библиотечного обслуживания населения»</t>
  </si>
  <si>
    <t>5. Подпрограмма 4 «Развитие культурно-досуговой деятельности»</t>
  </si>
  <si>
    <t>Цель 1 подпрограммы4: «Сохранение и создание условий для развития культурного и духовного потенциала населения»</t>
  </si>
  <si>
    <t>Основное мероприятие 1 цели1 подпрограммы 4: «Организация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творчеством».</t>
  </si>
  <si>
    <t>6. Подпрограмма 5 муниципальной программы: «Развитие музейной деятельности»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</si>
  <si>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технологий» </t>
  </si>
  <si>
    <t>«ККС и МП» Администрации г. Десногорска МБУК «Десногорский ИКМ»</t>
  </si>
  <si>
    <t>Основное мероприятие 1 цели 1 подпрограммы 5 «Хранение, изучение и публичное представление музейных предметов, музейных коллекций»</t>
  </si>
  <si>
    <t>Основное мероприятие 1: «Обеспечение организационных условий для реализации муниципальной программы»</t>
  </si>
  <si>
    <t>Приложение № 2 к муниципальной программе "Развитие культуры и молодежной политики в муниципальном образовании «город Десногорск» Смоленской области</t>
  </si>
  <si>
    <t>«Развитие культуры и молодежной политики в муниципальном образовании «город Десногорск» Смоленской области»
на 2019 год и плановый период 2020-2021 годы</t>
  </si>
  <si>
    <t>3. Подпрограмма 2 «Развитие системы дополнительного образования в сфере культуры»</t>
  </si>
  <si>
    <t>«ККС и МП» Администрации г. Десногорска      МБУ «ЦК и МП» г. Десногорска</t>
  </si>
  <si>
    <t xml:space="preserve">«ККС и МП» Администрации г.Десногорска           МБУ «Десногорская библиотека»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</si>
  <si>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</si>
  <si>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4.4.</t>
  </si>
  <si>
    <t>2.3.</t>
  </si>
  <si>
    <t xml:space="preserve">  -расходы на обеспечение мер по повышению заработной платы педагогическим работникам муниципальных учреждений дополнительного образования детей</t>
  </si>
  <si>
    <t xml:space="preserve">Приложение к постановлению  Администрации муниципального образования «город Десногорск» Смоленской области </t>
  </si>
  <si>
    <t>Основное мероприятие  1: «Культурно-массовые мероприятия»</t>
  </si>
  <si>
    <t>2. Подпрограмма 1  «Реализация молодежной политики»</t>
  </si>
  <si>
    <t>1. Цель 1 муниципальной программы: Создание условий для развития культуры</t>
  </si>
  <si>
    <t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образования»</t>
  </si>
  <si>
    <t>Основное мероприятие 1 цели 1 подпрограммы 2: «Предоставление дополнительного образования»</t>
  </si>
  <si>
    <t>«ККС и МП» Администрации г. Десногорска МБУДО «Десногорская ДМШ имени 
М. И. Глинки», МБУДО «Десногорская ДХШ»</t>
  </si>
  <si>
    <r>
      <t xml:space="preserve">от </t>
    </r>
    <r>
      <rPr>
        <u val="single"/>
        <sz val="8"/>
        <rFont val="Times New Roman"/>
        <family val="1"/>
      </rPr>
      <t>19.06.2019</t>
    </r>
    <r>
      <rPr>
        <sz val="8"/>
        <rFont val="Times New Roman"/>
        <family val="1"/>
      </rPr>
      <t xml:space="preserve"> № </t>
    </r>
    <r>
      <rPr>
        <u val="single"/>
        <sz val="8"/>
        <rFont val="Times New Roman"/>
        <family val="1"/>
      </rPr>
      <t>669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</si>
</sst>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72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center" vertical="center"/>
    </xf>
    <xf numFmtId="16" fontId="3" fillId="0" borderId="15" xfId="0" applyNumberFormat="1" applyFont="1" applyFill="1" applyBorder="1" applyAlignment="1">
      <alignment horizontal="center" vertical="center"/>
    </xf>
    <xf numFmtId="16" fontId="3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view="pageBreakPreview" zoomScale="80" zoomScaleSheetLayoutView="80" zoomScalePageLayoutView="0" workbookViewId="0" topLeftCell="A58">
      <selection activeCell="I4" sqref="I4:K4"/>
    </sheetView>
  </sheetViews>
  <sheetFormatPr defaultColWidth="9.140625" defaultRowHeight="12.75"/>
  <cols>
    <col min="1" max="1" width="8.57421875" style="1" customWidth="1"/>
    <col min="2" max="2" width="26.00390625" style="2" customWidth="1"/>
    <col min="3" max="3" width="20.140625" style="3" customWidth="1"/>
    <col min="4" max="4" width="14.8515625" style="3" customWidth="1"/>
    <col min="5" max="5" width="11.421875" style="4" customWidth="1"/>
    <col min="6" max="6" width="10.00390625" style="5" customWidth="1"/>
    <col min="7" max="11" width="10.00390625" style="3" customWidth="1"/>
    <col min="12" max="16384" width="8.7109375" style="3" customWidth="1"/>
  </cols>
  <sheetData>
    <row r="1" spans="9:12" ht="54" customHeight="1">
      <c r="I1" s="66" t="s">
        <v>98</v>
      </c>
      <c r="J1" s="66"/>
      <c r="K1" s="66"/>
      <c r="L1" s="6"/>
    </row>
    <row r="2" spans="9:12" ht="18" customHeight="1">
      <c r="I2" s="66" t="s">
        <v>105</v>
      </c>
      <c r="J2" s="66"/>
      <c r="K2" s="66"/>
      <c r="L2" s="6"/>
    </row>
    <row r="3" spans="9:12" ht="11.25" customHeight="1">
      <c r="I3" s="39"/>
      <c r="J3" s="39"/>
      <c r="K3" s="39"/>
      <c r="L3" s="6"/>
    </row>
    <row r="4" spans="9:12" ht="61.5" customHeight="1">
      <c r="I4" s="66" t="s">
        <v>89</v>
      </c>
      <c r="J4" s="66"/>
      <c r="K4" s="66"/>
      <c r="L4" s="6"/>
    </row>
    <row r="5" spans="1:11" ht="15">
      <c r="A5" s="6"/>
      <c r="B5" s="84" t="s">
        <v>51</v>
      </c>
      <c r="C5" s="84"/>
      <c r="D5" s="84"/>
      <c r="E5" s="84"/>
      <c r="F5" s="84"/>
      <c r="G5" s="84"/>
      <c r="H5" s="84"/>
      <c r="I5" s="84"/>
      <c r="J5" s="84"/>
      <c r="K5" s="7"/>
    </row>
    <row r="6" spans="1:11" ht="29.25" customHeight="1">
      <c r="A6" s="6"/>
      <c r="B6" s="83" t="s">
        <v>90</v>
      </c>
      <c r="C6" s="83"/>
      <c r="D6" s="83"/>
      <c r="E6" s="83"/>
      <c r="F6" s="83"/>
      <c r="G6" s="83"/>
      <c r="H6" s="83"/>
      <c r="I6" s="83"/>
      <c r="J6" s="83"/>
      <c r="K6" s="8"/>
    </row>
    <row r="7" spans="3:11" ht="15">
      <c r="C7" s="8"/>
      <c r="D7" s="8"/>
      <c r="E7" s="9"/>
      <c r="F7" s="10"/>
      <c r="G7" s="8"/>
      <c r="H7" s="8"/>
      <c r="I7" s="8"/>
      <c r="J7" s="8"/>
      <c r="K7" s="8"/>
    </row>
    <row r="8" spans="1:11" s="11" customFormat="1" ht="81" customHeight="1">
      <c r="A8" s="67" t="s">
        <v>0</v>
      </c>
      <c r="B8" s="67" t="s">
        <v>1</v>
      </c>
      <c r="C8" s="67" t="s">
        <v>50</v>
      </c>
      <c r="D8" s="67" t="s">
        <v>56</v>
      </c>
      <c r="E8" s="80" t="s">
        <v>2</v>
      </c>
      <c r="F8" s="81"/>
      <c r="G8" s="81"/>
      <c r="H8" s="82"/>
      <c r="I8" s="80" t="s">
        <v>3</v>
      </c>
      <c r="J8" s="81"/>
      <c r="K8" s="82"/>
    </row>
    <row r="9" spans="1:11" s="11" customFormat="1" ht="15" customHeight="1">
      <c r="A9" s="68"/>
      <c r="B9" s="68"/>
      <c r="C9" s="68"/>
      <c r="D9" s="68"/>
      <c r="E9" s="12" t="s">
        <v>4</v>
      </c>
      <c r="F9" s="12" t="s">
        <v>58</v>
      </c>
      <c r="G9" s="12" t="s">
        <v>74</v>
      </c>
      <c r="H9" s="12" t="s">
        <v>79</v>
      </c>
      <c r="I9" s="12" t="s">
        <v>58</v>
      </c>
      <c r="J9" s="12" t="s">
        <v>74</v>
      </c>
      <c r="K9" s="12" t="s">
        <v>79</v>
      </c>
    </row>
    <row r="10" spans="1:11" s="15" customFormat="1" ht="15">
      <c r="A10" s="13" t="s">
        <v>16</v>
      </c>
      <c r="B10" s="13" t="s">
        <v>17</v>
      </c>
      <c r="C10" s="13" t="s">
        <v>18</v>
      </c>
      <c r="D10" s="13" t="s">
        <v>19</v>
      </c>
      <c r="E10" s="14" t="s">
        <v>20</v>
      </c>
      <c r="F10" s="14" t="s">
        <v>21</v>
      </c>
      <c r="G10" s="13" t="s">
        <v>22</v>
      </c>
      <c r="H10" s="13" t="s">
        <v>23</v>
      </c>
      <c r="I10" s="13" t="s">
        <v>24</v>
      </c>
      <c r="J10" s="13" t="s">
        <v>25</v>
      </c>
      <c r="K10" s="13" t="s">
        <v>26</v>
      </c>
    </row>
    <row r="11" spans="1:11" ht="15">
      <c r="A11" s="73" t="s">
        <v>101</v>
      </c>
      <c r="B11" s="74"/>
      <c r="C11" s="74"/>
      <c r="D11" s="74"/>
      <c r="E11" s="74"/>
      <c r="F11" s="74"/>
      <c r="G11" s="74"/>
      <c r="H11" s="74"/>
      <c r="I11" s="74"/>
      <c r="J11" s="74"/>
      <c r="K11" s="75"/>
    </row>
    <row r="12" spans="1:11" ht="15">
      <c r="A12" s="73" t="s">
        <v>99</v>
      </c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11" ht="46.5">
      <c r="A13" s="13" t="s">
        <v>6</v>
      </c>
      <c r="B13" s="16" t="s">
        <v>9</v>
      </c>
      <c r="C13" s="13" t="s">
        <v>5</v>
      </c>
      <c r="D13" s="13" t="s">
        <v>5</v>
      </c>
      <c r="E13" s="14" t="s">
        <v>5</v>
      </c>
      <c r="F13" s="14" t="s">
        <v>5</v>
      </c>
      <c r="G13" s="13" t="s">
        <v>14</v>
      </c>
      <c r="H13" s="13" t="s">
        <v>14</v>
      </c>
      <c r="I13" s="13">
        <v>305</v>
      </c>
      <c r="J13" s="13">
        <v>305</v>
      </c>
      <c r="K13" s="13">
        <v>305</v>
      </c>
    </row>
    <row r="14" spans="1:11" ht="30.75">
      <c r="A14" s="13" t="s">
        <v>7</v>
      </c>
      <c r="B14" s="16" t="s">
        <v>27</v>
      </c>
      <c r="C14" s="13" t="s">
        <v>5</v>
      </c>
      <c r="D14" s="13" t="s">
        <v>5</v>
      </c>
      <c r="E14" s="14" t="s">
        <v>5</v>
      </c>
      <c r="F14" s="14" t="s">
        <v>5</v>
      </c>
      <c r="G14" s="13" t="s">
        <v>14</v>
      </c>
      <c r="H14" s="13" t="s">
        <v>14</v>
      </c>
      <c r="I14" s="13">
        <v>60050</v>
      </c>
      <c r="J14" s="13">
        <v>60050</v>
      </c>
      <c r="K14" s="13">
        <v>60050</v>
      </c>
    </row>
    <row r="15" spans="1:11" ht="69.75" customHeight="1">
      <c r="A15" s="13" t="s">
        <v>28</v>
      </c>
      <c r="B15" s="17" t="s">
        <v>52</v>
      </c>
      <c r="C15" s="18" t="s">
        <v>59</v>
      </c>
      <c r="D15" s="18" t="s">
        <v>15</v>
      </c>
      <c r="E15" s="19">
        <f>F15+G15+H15</f>
        <v>210</v>
      </c>
      <c r="F15" s="14">
        <v>70</v>
      </c>
      <c r="G15" s="14">
        <v>70</v>
      </c>
      <c r="H15" s="14">
        <v>70</v>
      </c>
      <c r="I15" s="20" t="s">
        <v>5</v>
      </c>
      <c r="J15" s="20" t="s">
        <v>5</v>
      </c>
      <c r="K15" s="20" t="s">
        <v>5</v>
      </c>
    </row>
    <row r="16" spans="1:11" ht="46.5" customHeight="1">
      <c r="A16" s="44" t="s">
        <v>29</v>
      </c>
      <c r="B16" s="44"/>
      <c r="C16" s="18" t="s">
        <v>59</v>
      </c>
      <c r="D16" s="21"/>
      <c r="E16" s="14">
        <f>E15</f>
        <v>210</v>
      </c>
      <c r="F16" s="14">
        <f>F15</f>
        <v>70</v>
      </c>
      <c r="G16" s="14">
        <f>G15</f>
        <v>70</v>
      </c>
      <c r="H16" s="14">
        <f>H15</f>
        <v>70</v>
      </c>
      <c r="I16" s="20" t="s">
        <v>5</v>
      </c>
      <c r="J16" s="20" t="s">
        <v>5</v>
      </c>
      <c r="K16" s="20" t="s">
        <v>5</v>
      </c>
    </row>
    <row r="17" spans="1:11" ht="18" customHeight="1">
      <c r="A17" s="45" t="s">
        <v>100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51.75" customHeight="1">
      <c r="A18" s="45" t="s">
        <v>30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22.5" customHeight="1">
      <c r="A19" s="49" t="s">
        <v>31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46.5">
      <c r="A20" s="13" t="s">
        <v>32</v>
      </c>
      <c r="B20" s="16" t="s">
        <v>33</v>
      </c>
      <c r="C20" s="13" t="s">
        <v>5</v>
      </c>
      <c r="D20" s="13" t="s">
        <v>5</v>
      </c>
      <c r="E20" s="14" t="s">
        <v>5</v>
      </c>
      <c r="F20" s="14" t="s">
        <v>5</v>
      </c>
      <c r="G20" s="13" t="s">
        <v>14</v>
      </c>
      <c r="H20" s="13" t="s">
        <v>14</v>
      </c>
      <c r="I20" s="13">
        <v>140</v>
      </c>
      <c r="J20" s="13">
        <v>140</v>
      </c>
      <c r="K20" s="13">
        <v>140</v>
      </c>
    </row>
    <row r="21" spans="1:11" ht="96.75" customHeight="1">
      <c r="A21" s="13" t="s">
        <v>34</v>
      </c>
      <c r="B21" s="16" t="s">
        <v>35</v>
      </c>
      <c r="C21" s="13" t="s">
        <v>5</v>
      </c>
      <c r="D21" s="13" t="s">
        <v>5</v>
      </c>
      <c r="E21" s="14" t="s">
        <v>5</v>
      </c>
      <c r="F21" s="14" t="s">
        <v>5</v>
      </c>
      <c r="G21" s="13" t="s">
        <v>14</v>
      </c>
      <c r="H21" s="13" t="s">
        <v>14</v>
      </c>
      <c r="I21" s="23">
        <v>15000</v>
      </c>
      <c r="J21" s="23">
        <v>15000</v>
      </c>
      <c r="K21" s="23">
        <v>15000</v>
      </c>
    </row>
    <row r="22" spans="1:11" ht="66" customHeight="1">
      <c r="A22" s="13" t="s">
        <v>36</v>
      </c>
      <c r="B22" s="24" t="s">
        <v>53</v>
      </c>
      <c r="C22" s="18" t="s">
        <v>59</v>
      </c>
      <c r="D22" s="18" t="s">
        <v>15</v>
      </c>
      <c r="E22" s="14">
        <f>F22+G22+H22</f>
        <v>145</v>
      </c>
      <c r="F22" s="14">
        <v>41</v>
      </c>
      <c r="G22" s="14">
        <v>52</v>
      </c>
      <c r="H22" s="14">
        <v>52</v>
      </c>
      <c r="I22" s="13" t="s">
        <v>5</v>
      </c>
      <c r="J22" s="13" t="s">
        <v>5</v>
      </c>
      <c r="K22" s="13" t="s">
        <v>5</v>
      </c>
    </row>
    <row r="23" spans="1:11" ht="48" customHeight="1">
      <c r="A23" s="76" t="s">
        <v>37</v>
      </c>
      <c r="B23" s="76"/>
      <c r="C23" s="18" t="s">
        <v>59</v>
      </c>
      <c r="D23" s="18" t="s">
        <v>15</v>
      </c>
      <c r="E23" s="14">
        <f>E22</f>
        <v>145</v>
      </c>
      <c r="F23" s="14">
        <f>F22</f>
        <v>41</v>
      </c>
      <c r="G23" s="14">
        <f>G22</f>
        <v>52</v>
      </c>
      <c r="H23" s="14">
        <f>H22</f>
        <v>52</v>
      </c>
      <c r="I23" s="13" t="s">
        <v>5</v>
      </c>
      <c r="J23" s="13" t="s">
        <v>5</v>
      </c>
      <c r="K23" s="13" t="s">
        <v>5</v>
      </c>
    </row>
    <row r="24" spans="1:11" ht="25.5" customHeight="1">
      <c r="A24" s="43" t="s">
        <v>91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31.5" customHeight="1">
      <c r="A25" s="43" t="s">
        <v>102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5">
      <c r="A26" s="72" t="s">
        <v>103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ht="61.5">
      <c r="A27" s="13" t="s">
        <v>38</v>
      </c>
      <c r="B27" s="24" t="s">
        <v>46</v>
      </c>
      <c r="C27" s="18" t="s">
        <v>5</v>
      </c>
      <c r="D27" s="13" t="s">
        <v>5</v>
      </c>
      <c r="E27" s="14" t="s">
        <v>5</v>
      </c>
      <c r="F27" s="14" t="s">
        <v>5</v>
      </c>
      <c r="G27" s="13" t="s">
        <v>14</v>
      </c>
      <c r="H27" s="13" t="s">
        <v>14</v>
      </c>
      <c r="I27" s="13">
        <v>600</v>
      </c>
      <c r="J27" s="13">
        <v>600</v>
      </c>
      <c r="K27" s="13">
        <v>600</v>
      </c>
    </row>
    <row r="28" spans="1:11" ht="61.5" customHeight="1">
      <c r="A28" s="13" t="s">
        <v>39</v>
      </c>
      <c r="B28" s="32" t="s">
        <v>64</v>
      </c>
      <c r="C28" s="60" t="s">
        <v>104</v>
      </c>
      <c r="D28" s="18" t="s">
        <v>15</v>
      </c>
      <c r="E28" s="14">
        <f>F28+G28+H28</f>
        <v>53294.176949999994</v>
      </c>
      <c r="F28" s="14">
        <f>17768.8-12.12685-0.0962</f>
        <v>17756.57695</v>
      </c>
      <c r="G28" s="14">
        <v>17768.8</v>
      </c>
      <c r="H28" s="14">
        <v>17768.8</v>
      </c>
      <c r="I28" s="13" t="s">
        <v>14</v>
      </c>
      <c r="J28" s="13" t="s">
        <v>14</v>
      </c>
      <c r="K28" s="13" t="s">
        <v>14</v>
      </c>
    </row>
    <row r="29" spans="1:11" ht="30.75" customHeight="1">
      <c r="A29" s="77" t="s">
        <v>96</v>
      </c>
      <c r="B29" s="79" t="s">
        <v>97</v>
      </c>
      <c r="C29" s="61"/>
      <c r="D29" s="18" t="s">
        <v>15</v>
      </c>
      <c r="E29" s="14">
        <f>F29</f>
        <v>12.223049999999999</v>
      </c>
      <c r="F29" s="14">
        <f>12.12685+0.0962</f>
        <v>12.223049999999999</v>
      </c>
      <c r="G29" s="14"/>
      <c r="H29" s="14"/>
      <c r="I29" s="13"/>
      <c r="J29" s="13"/>
      <c r="K29" s="13"/>
    </row>
    <row r="30" spans="1:11" ht="108" customHeight="1">
      <c r="A30" s="78"/>
      <c r="B30" s="79"/>
      <c r="C30" s="62"/>
      <c r="D30" s="18" t="s">
        <v>78</v>
      </c>
      <c r="E30" s="14">
        <f>F30+G30+H30</f>
        <v>1210.04312</v>
      </c>
      <c r="F30" s="14">
        <f>864.40899+345.63413</f>
        <v>1210.04312</v>
      </c>
      <c r="G30" s="14"/>
      <c r="H30" s="14"/>
      <c r="I30" s="13"/>
      <c r="J30" s="13"/>
      <c r="K30" s="13"/>
    </row>
    <row r="31" spans="1:11" ht="36.75" customHeight="1">
      <c r="A31" s="44" t="s">
        <v>60</v>
      </c>
      <c r="B31" s="44"/>
      <c r="C31" s="27"/>
      <c r="D31" s="27"/>
      <c r="E31" s="14">
        <f>SUM(E28:E30)</f>
        <v>54516.443119999996</v>
      </c>
      <c r="F31" s="14">
        <f>SUM(F28:F30)</f>
        <v>18978.843119999998</v>
      </c>
      <c r="G31" s="14">
        <f>G28</f>
        <v>17768.8</v>
      </c>
      <c r="H31" s="14">
        <f>H28</f>
        <v>17768.8</v>
      </c>
      <c r="I31" s="13" t="s">
        <v>5</v>
      </c>
      <c r="J31" s="13" t="s">
        <v>5</v>
      </c>
      <c r="K31" s="13" t="s">
        <v>14</v>
      </c>
    </row>
    <row r="32" spans="1:11" ht="22.5" customHeight="1">
      <c r="A32" s="43" t="s">
        <v>66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36" customHeight="1">
      <c r="A33" s="46" t="s">
        <v>65</v>
      </c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 ht="18.75" customHeight="1">
      <c r="A34" s="45" t="s">
        <v>80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30.75">
      <c r="A35" s="13" t="s">
        <v>40</v>
      </c>
      <c r="B35" s="16" t="s">
        <v>41</v>
      </c>
      <c r="C35" s="13" t="s">
        <v>5</v>
      </c>
      <c r="D35" s="13" t="s">
        <v>5</v>
      </c>
      <c r="E35" s="14" t="s">
        <v>5</v>
      </c>
      <c r="F35" s="14" t="s">
        <v>5</v>
      </c>
      <c r="G35" s="13" t="s">
        <v>14</v>
      </c>
      <c r="H35" s="13" t="s">
        <v>14</v>
      </c>
      <c r="I35" s="13">
        <v>290</v>
      </c>
      <c r="J35" s="13">
        <v>290</v>
      </c>
      <c r="K35" s="13">
        <v>290</v>
      </c>
    </row>
    <row r="36" spans="1:11" ht="61.5" customHeight="1">
      <c r="A36" s="13" t="s">
        <v>73</v>
      </c>
      <c r="B36" s="28" t="s">
        <v>57</v>
      </c>
      <c r="C36" s="60" t="s">
        <v>93</v>
      </c>
      <c r="D36" s="18" t="s">
        <v>15</v>
      </c>
      <c r="E36" s="14">
        <f>F36+G36+H36</f>
        <v>26141.3</v>
      </c>
      <c r="F36" s="14">
        <f>8713.8-0.1</f>
        <v>8713.699999999999</v>
      </c>
      <c r="G36" s="14">
        <v>8713.8</v>
      </c>
      <c r="H36" s="14">
        <v>8713.8</v>
      </c>
      <c r="I36" s="20" t="s">
        <v>5</v>
      </c>
      <c r="J36" s="13" t="s">
        <v>5</v>
      </c>
      <c r="K36" s="13" t="s">
        <v>14</v>
      </c>
    </row>
    <row r="37" spans="1:11" ht="52.5" customHeight="1">
      <c r="A37" s="63" t="s">
        <v>77</v>
      </c>
      <c r="B37" s="69" t="s">
        <v>75</v>
      </c>
      <c r="C37" s="61"/>
      <c r="D37" s="18" t="s">
        <v>76</v>
      </c>
      <c r="E37" s="14">
        <f>F37</f>
        <v>8.27916</v>
      </c>
      <c r="F37" s="14">
        <v>8.27916</v>
      </c>
      <c r="G37" s="14"/>
      <c r="H37" s="14"/>
      <c r="I37" s="20"/>
      <c r="J37" s="13"/>
      <c r="K37" s="13"/>
    </row>
    <row r="38" spans="1:11" ht="52.5" customHeight="1">
      <c r="A38" s="64"/>
      <c r="B38" s="70"/>
      <c r="C38" s="61"/>
      <c r="D38" s="18" t="s">
        <v>15</v>
      </c>
      <c r="E38" s="14">
        <f>F38</f>
        <v>0.1</v>
      </c>
      <c r="F38" s="14">
        <v>0.1</v>
      </c>
      <c r="G38" s="14"/>
      <c r="H38" s="14"/>
      <c r="I38" s="20"/>
      <c r="J38" s="13"/>
      <c r="K38" s="13"/>
    </row>
    <row r="39" spans="1:11" ht="55.5" customHeight="1">
      <c r="A39" s="65"/>
      <c r="B39" s="71"/>
      <c r="C39" s="61"/>
      <c r="D39" s="18" t="s">
        <v>78</v>
      </c>
      <c r="E39" s="14">
        <f>F39</f>
        <v>1.23712</v>
      </c>
      <c r="F39" s="14">
        <v>1.23712</v>
      </c>
      <c r="G39" s="14"/>
      <c r="H39" s="14"/>
      <c r="I39" s="20"/>
      <c r="J39" s="13"/>
      <c r="K39" s="13"/>
    </row>
    <row r="40" spans="1:11" s="41" customFormat="1" ht="30.75" customHeight="1">
      <c r="A40" s="44" t="s">
        <v>61</v>
      </c>
      <c r="B40" s="44"/>
      <c r="C40" s="40"/>
      <c r="D40" s="40"/>
      <c r="E40" s="42">
        <f>ROUND(SUM(E36:E39),2)</f>
        <v>26150.92</v>
      </c>
      <c r="F40" s="42">
        <f>ROUND(SUM(F36:F39),2)</f>
        <v>8723.32</v>
      </c>
      <c r="G40" s="42">
        <f>ROUND(SUM(G36:G39),2)</f>
        <v>8713.8</v>
      </c>
      <c r="H40" s="42">
        <f>ROUND(SUM(H36:H39),2)</f>
        <v>8713.8</v>
      </c>
      <c r="I40" s="20" t="s">
        <v>5</v>
      </c>
      <c r="J40" s="13" t="s">
        <v>5</v>
      </c>
      <c r="K40" s="13" t="s">
        <v>14</v>
      </c>
    </row>
    <row r="41" spans="1:11" ht="15">
      <c r="A41" s="49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6.5" customHeight="1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51" customHeight="1">
      <c r="A43" s="51" t="s">
        <v>83</v>
      </c>
      <c r="B43" s="52"/>
      <c r="C43" s="52"/>
      <c r="D43" s="52"/>
      <c r="E43" s="52"/>
      <c r="F43" s="52"/>
      <c r="G43" s="52"/>
      <c r="H43" s="52"/>
      <c r="I43" s="52"/>
      <c r="J43" s="52"/>
      <c r="K43" s="53"/>
    </row>
    <row r="44" spans="1:12" ht="30.75">
      <c r="A44" s="30" t="s">
        <v>67</v>
      </c>
      <c r="B44" s="16" t="s">
        <v>10</v>
      </c>
      <c r="C44" s="29" t="s">
        <v>5</v>
      </c>
      <c r="D44" s="13" t="s">
        <v>5</v>
      </c>
      <c r="E44" s="14" t="s">
        <v>5</v>
      </c>
      <c r="F44" s="14" t="s">
        <v>5</v>
      </c>
      <c r="G44" s="13" t="s">
        <v>14</v>
      </c>
      <c r="H44" s="13" t="s">
        <v>14</v>
      </c>
      <c r="I44" s="13">
        <v>305</v>
      </c>
      <c r="J44" s="13">
        <v>305</v>
      </c>
      <c r="K44" s="13">
        <v>305</v>
      </c>
      <c r="L44" s="31"/>
    </row>
    <row r="45" spans="1:11" ht="43.5" customHeight="1">
      <c r="A45" s="30" t="s">
        <v>68</v>
      </c>
      <c r="B45" s="24" t="s">
        <v>27</v>
      </c>
      <c r="C45" s="60" t="s">
        <v>92</v>
      </c>
      <c r="D45" s="13" t="s">
        <v>5</v>
      </c>
      <c r="E45" s="14" t="s">
        <v>5</v>
      </c>
      <c r="F45" s="14" t="s">
        <v>5</v>
      </c>
      <c r="G45" s="13" t="s">
        <v>5</v>
      </c>
      <c r="H45" s="13" t="s">
        <v>5</v>
      </c>
      <c r="I45" s="13">
        <v>60050</v>
      </c>
      <c r="J45" s="13">
        <v>60050</v>
      </c>
      <c r="K45" s="13">
        <v>60050</v>
      </c>
    </row>
    <row r="46" spans="1:11" ht="61.5" customHeight="1">
      <c r="A46" s="30" t="s">
        <v>69</v>
      </c>
      <c r="B46" s="24" t="s">
        <v>54</v>
      </c>
      <c r="C46" s="61"/>
      <c r="D46" s="32" t="s">
        <v>15</v>
      </c>
      <c r="E46" s="14">
        <f>F46+G46+H46</f>
        <v>38104.269</v>
      </c>
      <c r="F46" s="14">
        <v>13121.269</v>
      </c>
      <c r="G46" s="14">
        <v>12321.2</v>
      </c>
      <c r="H46" s="14">
        <v>12661.8</v>
      </c>
      <c r="I46" s="20" t="s">
        <v>5</v>
      </c>
      <c r="J46" s="13" t="s">
        <v>5</v>
      </c>
      <c r="K46" s="13" t="s">
        <v>5</v>
      </c>
    </row>
    <row r="47" spans="1:11" ht="30.75">
      <c r="A47" s="57" t="s">
        <v>95</v>
      </c>
      <c r="B47" s="54" t="s">
        <v>94</v>
      </c>
      <c r="C47" s="61"/>
      <c r="D47" s="32" t="s">
        <v>76</v>
      </c>
      <c r="E47" s="14">
        <v>93.88</v>
      </c>
      <c r="F47" s="14">
        <v>93.88</v>
      </c>
      <c r="G47" s="14"/>
      <c r="H47" s="14"/>
      <c r="I47" s="20"/>
      <c r="J47" s="13"/>
      <c r="K47" s="13"/>
    </row>
    <row r="48" spans="1:11" ht="30.75">
      <c r="A48" s="58"/>
      <c r="B48" s="55"/>
      <c r="C48" s="61"/>
      <c r="D48" s="32" t="s">
        <v>78</v>
      </c>
      <c r="E48" s="14">
        <v>14.03</v>
      </c>
      <c r="F48" s="14">
        <v>14.03</v>
      </c>
      <c r="G48" s="14"/>
      <c r="H48" s="14"/>
      <c r="I48" s="20"/>
      <c r="J48" s="13"/>
      <c r="K48" s="13"/>
    </row>
    <row r="49" spans="1:11" ht="30.75">
      <c r="A49" s="59"/>
      <c r="B49" s="56"/>
      <c r="C49" s="62"/>
      <c r="D49" s="32" t="s">
        <v>15</v>
      </c>
      <c r="E49" s="14">
        <v>1.1</v>
      </c>
      <c r="F49" s="14">
        <v>1.1</v>
      </c>
      <c r="G49" s="14"/>
      <c r="H49" s="14"/>
      <c r="I49" s="20"/>
      <c r="J49" s="13"/>
      <c r="K49" s="13"/>
    </row>
    <row r="50" spans="1:11" ht="33.75" customHeight="1">
      <c r="A50" s="44" t="s">
        <v>42</v>
      </c>
      <c r="B50" s="44"/>
      <c r="C50" s="25"/>
      <c r="D50" s="33"/>
      <c r="E50" s="14">
        <f>ROUND(SUM(E46:E49),2)</f>
        <v>38213.28</v>
      </c>
      <c r="F50" s="14">
        <f>ROUND(SUM(F46:F49),2)</f>
        <v>13230.28</v>
      </c>
      <c r="G50" s="14">
        <f>ROUND(SUM(G46:G49),2)</f>
        <v>12321.2</v>
      </c>
      <c r="H50" s="14">
        <f>ROUND(SUM(H46:H49),2)</f>
        <v>12661.8</v>
      </c>
      <c r="I50" s="20" t="s">
        <v>5</v>
      </c>
      <c r="J50" s="13" t="s">
        <v>5</v>
      </c>
      <c r="K50" s="13" t="s">
        <v>14</v>
      </c>
    </row>
    <row r="51" spans="1:11" ht="15">
      <c r="A51" s="49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49.5" customHeight="1">
      <c r="A52" s="46" t="s">
        <v>85</v>
      </c>
      <c r="B52" s="47"/>
      <c r="C52" s="47"/>
      <c r="D52" s="47"/>
      <c r="E52" s="47"/>
      <c r="F52" s="47"/>
      <c r="G52" s="47"/>
      <c r="H52" s="47"/>
      <c r="I52" s="47"/>
      <c r="J52" s="47"/>
      <c r="K52" s="48"/>
    </row>
    <row r="53" spans="1:11" ht="18" customHeight="1">
      <c r="A53" s="45" t="s">
        <v>87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30.75">
      <c r="A54" s="30" t="s">
        <v>70</v>
      </c>
      <c r="B54" s="16" t="s">
        <v>43</v>
      </c>
      <c r="C54" s="13" t="s">
        <v>5</v>
      </c>
      <c r="D54" s="13" t="s">
        <v>5</v>
      </c>
      <c r="E54" s="14" t="s">
        <v>14</v>
      </c>
      <c r="F54" s="14" t="s">
        <v>14</v>
      </c>
      <c r="G54" s="13" t="s">
        <v>14</v>
      </c>
      <c r="H54" s="13" t="s">
        <v>14</v>
      </c>
      <c r="I54" s="13">
        <v>19720</v>
      </c>
      <c r="J54" s="13">
        <v>19720</v>
      </c>
      <c r="K54" s="13">
        <v>19720</v>
      </c>
    </row>
    <row r="55" spans="1:11" ht="15">
      <c r="A55" s="30" t="s">
        <v>71</v>
      </c>
      <c r="B55" s="16" t="s">
        <v>44</v>
      </c>
      <c r="C55" s="13" t="s">
        <v>5</v>
      </c>
      <c r="D55" s="13" t="s">
        <v>5</v>
      </c>
      <c r="E55" s="14" t="s">
        <v>5</v>
      </c>
      <c r="F55" s="14" t="s">
        <v>5</v>
      </c>
      <c r="G55" s="13" t="s">
        <v>5</v>
      </c>
      <c r="H55" s="13" t="s">
        <v>5</v>
      </c>
      <c r="I55" s="13">
        <v>40</v>
      </c>
      <c r="J55" s="13">
        <v>40</v>
      </c>
      <c r="K55" s="13">
        <v>40</v>
      </c>
    </row>
    <row r="56" spans="1:11" ht="107.25" customHeight="1">
      <c r="A56" s="30" t="s">
        <v>72</v>
      </c>
      <c r="B56" s="18" t="s">
        <v>55</v>
      </c>
      <c r="C56" s="26" t="s">
        <v>86</v>
      </c>
      <c r="D56" s="24" t="s">
        <v>15</v>
      </c>
      <c r="E56" s="14">
        <f>F56+G56+H56</f>
        <v>9727</v>
      </c>
      <c r="F56" s="14">
        <v>3209</v>
      </c>
      <c r="G56" s="14">
        <v>3259</v>
      </c>
      <c r="H56" s="14">
        <v>3259</v>
      </c>
      <c r="I56" s="13" t="s">
        <v>14</v>
      </c>
      <c r="J56" s="13" t="s">
        <v>14</v>
      </c>
      <c r="K56" s="13" t="s">
        <v>14</v>
      </c>
    </row>
    <row r="57" spans="1:11" ht="31.5" customHeight="1">
      <c r="A57" s="44" t="s">
        <v>45</v>
      </c>
      <c r="B57" s="44"/>
      <c r="C57" s="34"/>
      <c r="D57" s="34"/>
      <c r="E57" s="14">
        <f>ROUND(SUM(E56:E56),2)</f>
        <v>9727</v>
      </c>
      <c r="F57" s="14">
        <f>ROUND(SUM(F56:F56),2)</f>
        <v>3209</v>
      </c>
      <c r="G57" s="14">
        <f>ROUND(SUM(G56:G56),2)</f>
        <v>3259</v>
      </c>
      <c r="H57" s="14">
        <f>ROUND(SUM(H56:H56),2)</f>
        <v>3259</v>
      </c>
      <c r="I57" s="13" t="s">
        <v>5</v>
      </c>
      <c r="J57" s="13" t="s">
        <v>5</v>
      </c>
      <c r="K57" s="13" t="s">
        <v>14</v>
      </c>
    </row>
    <row r="58" spans="1:11" ht="16.5" customHeight="1">
      <c r="A58" s="45" t="s">
        <v>62</v>
      </c>
      <c r="B58" s="45"/>
      <c r="C58" s="45"/>
      <c r="D58" s="45"/>
      <c r="E58" s="45"/>
      <c r="F58" s="45"/>
      <c r="G58" s="45"/>
      <c r="H58" s="45"/>
      <c r="I58" s="45"/>
      <c r="J58" s="45"/>
      <c r="K58" s="22"/>
    </row>
    <row r="59" spans="1:11" ht="15">
      <c r="A59" s="46" t="s">
        <v>88</v>
      </c>
      <c r="B59" s="47"/>
      <c r="C59" s="47"/>
      <c r="D59" s="47"/>
      <c r="E59" s="47"/>
      <c r="F59" s="47"/>
      <c r="G59" s="47"/>
      <c r="H59" s="47"/>
      <c r="I59" s="47"/>
      <c r="J59" s="47"/>
      <c r="K59" s="48"/>
    </row>
    <row r="60" spans="1:11" ht="93">
      <c r="A60" s="35" t="s">
        <v>12</v>
      </c>
      <c r="B60" s="17" t="s">
        <v>13</v>
      </c>
      <c r="C60" s="22"/>
      <c r="D60" s="22"/>
      <c r="E60" s="19" t="s">
        <v>14</v>
      </c>
      <c r="F60" s="19" t="s">
        <v>14</v>
      </c>
      <c r="G60" s="18" t="s">
        <v>14</v>
      </c>
      <c r="H60" s="18" t="s">
        <v>14</v>
      </c>
      <c r="I60" s="18" t="s">
        <v>8</v>
      </c>
      <c r="J60" s="18" t="s">
        <v>8</v>
      </c>
      <c r="K60" s="18" t="s">
        <v>8</v>
      </c>
    </row>
    <row r="61" spans="1:11" ht="49.5" customHeight="1">
      <c r="A61" s="13" t="s">
        <v>11</v>
      </c>
      <c r="B61" s="24" t="s">
        <v>49</v>
      </c>
      <c r="C61" s="22" t="s">
        <v>63</v>
      </c>
      <c r="D61" s="18" t="s">
        <v>15</v>
      </c>
      <c r="E61" s="14">
        <f>F61+G61+H61</f>
        <v>6119.75</v>
      </c>
      <c r="F61" s="14">
        <f>1950.1-0.5</f>
        <v>1949.6</v>
      </c>
      <c r="G61" s="14">
        <v>2049.069</v>
      </c>
      <c r="H61" s="14">
        <v>2121.081</v>
      </c>
      <c r="I61" s="20" t="s">
        <v>14</v>
      </c>
      <c r="J61" s="13" t="s">
        <v>14</v>
      </c>
      <c r="K61" s="13" t="s">
        <v>14</v>
      </c>
    </row>
    <row r="62" spans="1:11" ht="46.5">
      <c r="A62" s="44" t="s">
        <v>47</v>
      </c>
      <c r="B62" s="44"/>
      <c r="C62" s="18" t="s">
        <v>63</v>
      </c>
      <c r="D62" s="18" t="s">
        <v>15</v>
      </c>
      <c r="E62" s="14">
        <f>E61</f>
        <v>6119.75</v>
      </c>
      <c r="F62" s="14">
        <f>F61</f>
        <v>1949.6</v>
      </c>
      <c r="G62" s="14">
        <f>G61</f>
        <v>2049.069</v>
      </c>
      <c r="H62" s="14">
        <f>H61</f>
        <v>2121.081</v>
      </c>
      <c r="I62" s="20" t="s">
        <v>14</v>
      </c>
      <c r="J62" s="13" t="s">
        <v>14</v>
      </c>
      <c r="K62" s="13" t="s">
        <v>14</v>
      </c>
    </row>
    <row r="63" spans="1:11" s="31" customFormat="1" ht="15">
      <c r="A63" s="43" t="s">
        <v>48</v>
      </c>
      <c r="B63" s="43"/>
      <c r="C63" s="43"/>
      <c r="D63" s="24"/>
      <c r="E63" s="14">
        <f>ROUND(E16+E23+E31+E40+E50+E57+E62,2)</f>
        <v>135082.39</v>
      </c>
      <c r="F63" s="14">
        <f>ROUND(F16+F23+F31+F40+F50+F57+F62,2)</f>
        <v>46202.04</v>
      </c>
      <c r="G63" s="14">
        <f>ROUND(G16+G23+G31+G40+G50+G57+G62,2)</f>
        <v>44233.87</v>
      </c>
      <c r="H63" s="14">
        <f>ROUND(H16+H23+H31+H40+H50+H57+H62,2)</f>
        <v>44646.48</v>
      </c>
      <c r="I63" s="13" t="s">
        <v>14</v>
      </c>
      <c r="J63" s="13" t="s">
        <v>14</v>
      </c>
      <c r="K63" s="13" t="s">
        <v>14</v>
      </c>
    </row>
    <row r="66" spans="7:8" ht="15">
      <c r="G66" s="5"/>
      <c r="H66" s="5"/>
    </row>
    <row r="67" spans="7:8" ht="15">
      <c r="G67" s="5"/>
      <c r="H67" s="5"/>
    </row>
    <row r="68" spans="7:8" ht="15">
      <c r="G68" s="5"/>
      <c r="H68" s="5"/>
    </row>
    <row r="69" spans="7:8" ht="15">
      <c r="G69" s="5"/>
      <c r="H69" s="5"/>
    </row>
    <row r="70" spans="7:8" ht="15">
      <c r="G70" s="5"/>
      <c r="H70" s="5"/>
    </row>
    <row r="71" spans="7:8" ht="15">
      <c r="G71" s="5"/>
      <c r="H71" s="5"/>
    </row>
    <row r="72" spans="7:8" ht="15">
      <c r="G72" s="5"/>
      <c r="H72" s="5"/>
    </row>
    <row r="75" spans="7:8" ht="15">
      <c r="G75" s="5"/>
      <c r="H75" s="5"/>
    </row>
    <row r="79" spans="7:8" ht="15">
      <c r="G79" s="5"/>
      <c r="H79" s="5"/>
    </row>
  </sheetData>
  <sheetProtection/>
  <mergeCells count="47">
    <mergeCell ref="C36:C39"/>
    <mergeCell ref="A29:A30"/>
    <mergeCell ref="B29:B30"/>
    <mergeCell ref="I4:K4"/>
    <mergeCell ref="I8:K8"/>
    <mergeCell ref="B6:J6"/>
    <mergeCell ref="B5:J5"/>
    <mergeCell ref="D8:D9"/>
    <mergeCell ref="E8:H8"/>
    <mergeCell ref="A12:K12"/>
    <mergeCell ref="A26:K26"/>
    <mergeCell ref="A8:A9"/>
    <mergeCell ref="A19:K19"/>
    <mergeCell ref="A11:K11"/>
    <mergeCell ref="A24:K24"/>
    <mergeCell ref="A23:B23"/>
    <mergeCell ref="A25:K25"/>
    <mergeCell ref="A37:A39"/>
    <mergeCell ref="A32:K32"/>
    <mergeCell ref="A52:K52"/>
    <mergeCell ref="I1:K1"/>
    <mergeCell ref="I2:K2"/>
    <mergeCell ref="C8:C9"/>
    <mergeCell ref="B8:B9"/>
    <mergeCell ref="A34:K34"/>
    <mergeCell ref="C28:C30"/>
    <mergeCell ref="B37:B39"/>
    <mergeCell ref="A53:K53"/>
    <mergeCell ref="A42:K42"/>
    <mergeCell ref="A33:K33"/>
    <mergeCell ref="A31:B31"/>
    <mergeCell ref="A43:K43"/>
    <mergeCell ref="A41:K41"/>
    <mergeCell ref="B47:B49"/>
    <mergeCell ref="A47:A49"/>
    <mergeCell ref="C45:C49"/>
    <mergeCell ref="A40:B40"/>
    <mergeCell ref="A63:C63"/>
    <mergeCell ref="A57:B57"/>
    <mergeCell ref="A58:J58"/>
    <mergeCell ref="A50:B50"/>
    <mergeCell ref="A62:B62"/>
    <mergeCell ref="A16:B16"/>
    <mergeCell ref="A17:K17"/>
    <mergeCell ref="A59:K59"/>
    <mergeCell ref="A18:K18"/>
    <mergeCell ref="A51:K51"/>
  </mergeCells>
  <printOptions horizontalCentered="1"/>
  <pageMargins left="0.25" right="0.25" top="0.32" bottom="0.18" header="0.3" footer="0.15"/>
  <pageSetup fitToHeight="0" fitToWidth="1" horizontalDpi="600" verticalDpi="600" orientation="landscape" paperSize="9" r:id="rId1"/>
  <rowBreaks count="5" manualBreakCount="5">
    <brk id="16" max="10" man="1"/>
    <brk id="23" max="10" man="1"/>
    <brk id="36" max="10" man="1"/>
    <brk id="48" max="10" man="1"/>
    <brk id="5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2.421875" style="0" customWidth="1"/>
  </cols>
  <sheetData>
    <row r="1" ht="15">
      <c r="A1" s="36">
        <v>49737.4</v>
      </c>
    </row>
    <row r="2" ht="15">
      <c r="A2" s="36">
        <v>50352.8</v>
      </c>
    </row>
    <row r="3" ht="15">
      <c r="A3" s="36"/>
    </row>
    <row r="4" ht="15">
      <c r="A4" s="36">
        <v>53270</v>
      </c>
    </row>
    <row r="5" ht="15">
      <c r="A5" s="36"/>
    </row>
    <row r="6" ht="15">
      <c r="A6" s="36"/>
    </row>
    <row r="7" ht="15">
      <c r="A7" s="36">
        <v>49295.7</v>
      </c>
    </row>
    <row r="8" ht="15">
      <c r="A8" s="36"/>
    </row>
    <row r="9" ht="15">
      <c r="A9" s="36"/>
    </row>
    <row r="10" ht="15">
      <c r="A10" s="36">
        <v>49587.8</v>
      </c>
    </row>
    <row r="11" ht="15">
      <c r="A11" s="36"/>
    </row>
    <row r="12" ht="15">
      <c r="A12" s="36"/>
    </row>
    <row r="13" ht="15">
      <c r="A13" s="36">
        <v>44875.1</v>
      </c>
    </row>
    <row r="14" ht="15">
      <c r="A14" s="36">
        <v>44233.9</v>
      </c>
    </row>
    <row r="15" ht="15">
      <c r="A15" s="37">
        <v>44646.5</v>
      </c>
    </row>
    <row r="16" ht="12">
      <c r="A16" s="38">
        <f>SUM(A1:A15)</f>
        <v>385999.2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Кудинова</cp:lastModifiedBy>
  <cp:lastPrinted>2019-06-24T06:21:26Z</cp:lastPrinted>
  <dcterms:created xsi:type="dcterms:W3CDTF">2014-12-22T09:44:34Z</dcterms:created>
  <dcterms:modified xsi:type="dcterms:W3CDTF">2019-09-23T09:10:28Z</dcterms:modified>
  <cp:category/>
  <cp:version/>
  <cp:contentType/>
  <cp:contentStatus/>
</cp:coreProperties>
</file>